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縣府教育處\06.原住民學生獎助學金\01.高國中小優秀獎學金\01.學業優秀\112-2\01.開辦函文-學校\申請表單\"/>
    </mc:Choice>
  </mc:AlternateContent>
  <bookViews>
    <workbookView xWindow="0" yWindow="0" windowWidth="23040" windowHeight="9000"/>
  </bookViews>
  <sheets>
    <sheet name="申請名冊" sheetId="1" r:id="rId1"/>
    <sheet name="全縣國小(可送件)" sheetId="3" r:id="rId2"/>
    <sheet name="工作表1" sheetId="4" r:id="rId3"/>
  </sheets>
  <definedNames>
    <definedName name="_xlnm._FilterDatabase" localSheetId="1" hidden="1">'全縣國小(可送件)'!$A$3:$G$169</definedName>
    <definedName name="_xlnm.Print_Titles" localSheetId="1">'全縣國小(可送件)'!$1:$3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168" i="3"/>
  <c r="F89" i="3"/>
  <c r="F90" i="3"/>
  <c r="F91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93" i="3"/>
  <c r="F92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4" i="3"/>
  <c r="F168" i="3" l="1"/>
  <c r="C3" i="1" l="1"/>
  <c r="F2" i="3" l="1"/>
  <c r="B15" i="1" l="1"/>
  <c r="B14" i="1"/>
  <c r="B13" i="1"/>
  <c r="B12" i="1"/>
  <c r="B11" i="1"/>
  <c r="B10" i="1"/>
  <c r="B9" i="1"/>
  <c r="B8" i="1"/>
  <c r="B7" i="1"/>
  <c r="B6" i="1"/>
  <c r="C4" i="1"/>
  <c r="F3" i="1" s="1"/>
</calcChain>
</file>

<file path=xl/sharedStrings.xml><?xml version="1.0" encoding="utf-8"?>
<sst xmlns="http://schemas.openxmlformats.org/spreadsheetml/2006/main" count="856" uniqueCount="246">
  <si>
    <t>序號</t>
    <phoneticPr fontId="2" type="noConversion"/>
  </si>
  <si>
    <t>申請學校：</t>
    <phoneticPr fontId="2" type="noConversion"/>
  </si>
  <si>
    <t>可申請人數</t>
    <phoneticPr fontId="2" type="noConversion"/>
  </si>
  <si>
    <t>申請獎學金人數：</t>
    <phoneticPr fontId="2" type="noConversion"/>
  </si>
  <si>
    <t>校名</t>
    <phoneticPr fontId="2" type="noConversion"/>
  </si>
  <si>
    <t>承辦人：</t>
    <phoneticPr fontId="2" type="noConversion"/>
  </si>
  <si>
    <t>聯絡電話及分機：</t>
  </si>
  <si>
    <t>主任：</t>
    <phoneticPr fontId="2" type="noConversion"/>
  </si>
  <si>
    <t>校長：</t>
    <phoneticPr fontId="2" type="noConversion"/>
  </si>
  <si>
    <t>學校</t>
  </si>
  <si>
    <t xml:space="preserve">班級數 </t>
    <phoneticPr fontId="2" type="noConversion"/>
  </si>
  <si>
    <t>備註</t>
    <phoneticPr fontId="2" type="noConversion"/>
  </si>
  <si>
    <t>全校原民生人數：</t>
    <phoneticPr fontId="2" type="noConversion"/>
  </si>
  <si>
    <t>前一學期學業成績</t>
    <phoneticPr fontId="1" type="noConversion"/>
  </si>
  <si>
    <t>姓名</t>
    <phoneticPr fontId="1" type="noConversion"/>
  </si>
  <si>
    <t>族別</t>
    <phoneticPr fontId="1" type="noConversion"/>
  </si>
  <si>
    <r>
      <t>下拉式選單</t>
    </r>
    <r>
      <rPr>
        <b/>
        <sz val="12"/>
        <color rgb="FFC00000"/>
        <rFont val="Wingdings 3"/>
        <family val="1"/>
        <charset val="2"/>
      </rPr>
      <t>s</t>
    </r>
    <r>
      <rPr>
        <sz val="12"/>
        <color theme="1"/>
        <rFont val="標楷體"/>
        <family val="4"/>
        <charset val="136"/>
      </rPr>
      <t>填選學校</t>
    </r>
    <phoneticPr fontId="1" type="noConversion"/>
  </si>
  <si>
    <t>項次</t>
    <phoneticPr fontId="2" type="noConversion"/>
  </si>
  <si>
    <t>中正國小</t>
  </si>
  <si>
    <t>仁愛國小</t>
  </si>
  <si>
    <t>公館國小</t>
  </si>
  <si>
    <t>鶴聲國小</t>
  </si>
  <si>
    <t>凌雲國小</t>
  </si>
  <si>
    <t>勝利國小</t>
  </si>
  <si>
    <t>歸來國小</t>
  </si>
  <si>
    <t>前進國小</t>
  </si>
  <si>
    <t>唐榮國小</t>
  </si>
  <si>
    <t>民和國小</t>
  </si>
  <si>
    <t>復興國小</t>
  </si>
  <si>
    <t>忠孝國小</t>
  </si>
  <si>
    <t>和平國小</t>
  </si>
  <si>
    <t>瑞光國小</t>
  </si>
  <si>
    <t>崇蘭國小</t>
  </si>
  <si>
    <t>民生國小</t>
  </si>
  <si>
    <t>光春國小</t>
  </si>
  <si>
    <t>光華國小</t>
  </si>
  <si>
    <t>潮東國小</t>
  </si>
  <si>
    <t>潮昇國小</t>
  </si>
  <si>
    <t>潮和國小</t>
  </si>
  <si>
    <t>東港國小</t>
  </si>
  <si>
    <t>東隆國小</t>
  </si>
  <si>
    <t>以栗國小</t>
  </si>
  <si>
    <t>恆春國小</t>
  </si>
  <si>
    <t>僑勇國小</t>
  </si>
  <si>
    <t>水泉國小</t>
  </si>
  <si>
    <t>大平國小</t>
  </si>
  <si>
    <t>墾丁國小</t>
  </si>
  <si>
    <t>萬丹國小</t>
  </si>
  <si>
    <t>新庄國小</t>
  </si>
  <si>
    <t>社皮國小</t>
  </si>
  <si>
    <t>廣安國小</t>
  </si>
  <si>
    <t>四維國小</t>
  </si>
  <si>
    <t>長興國小</t>
  </si>
  <si>
    <t>繁華國小</t>
  </si>
  <si>
    <t>麟洛國小</t>
  </si>
  <si>
    <t>九如國小</t>
  </si>
  <si>
    <t>惠農國小</t>
  </si>
  <si>
    <t>三多國小</t>
  </si>
  <si>
    <t>里港國小</t>
  </si>
  <si>
    <t>玉田國小</t>
  </si>
  <si>
    <t>鹽埔國小</t>
  </si>
  <si>
    <t>仕絨國小</t>
  </si>
  <si>
    <t>高朗國小</t>
  </si>
  <si>
    <t>高樹國小</t>
  </si>
  <si>
    <t>新豐國小</t>
  </si>
  <si>
    <t>泰山國小</t>
  </si>
  <si>
    <t>萬巒國小</t>
  </si>
  <si>
    <t>五溝國小</t>
  </si>
  <si>
    <t>赤山國小</t>
  </si>
  <si>
    <t>內埔國小</t>
  </si>
  <si>
    <t>崇文國小</t>
  </si>
  <si>
    <t>黎明國小</t>
  </si>
  <si>
    <t>泰安國小</t>
  </si>
  <si>
    <t>東勢國小</t>
  </si>
  <si>
    <t>豐田國小</t>
  </si>
  <si>
    <t>東寧國小</t>
  </si>
  <si>
    <t>新埤國小</t>
  </si>
  <si>
    <t>餉潭國小</t>
  </si>
  <si>
    <t>枋寮國小</t>
  </si>
  <si>
    <t>僑德國小</t>
  </si>
  <si>
    <t>東海國小</t>
  </si>
  <si>
    <t>烏龍國小</t>
  </si>
  <si>
    <t>鹽洲國小</t>
  </si>
  <si>
    <t>崁頂國小</t>
  </si>
  <si>
    <t>力社國小</t>
  </si>
  <si>
    <t>林邊國小</t>
  </si>
  <si>
    <t>南州國小</t>
  </si>
  <si>
    <t>同安國小</t>
  </si>
  <si>
    <t>佳冬國小</t>
  </si>
  <si>
    <t>昌隆國小</t>
  </si>
  <si>
    <t>玉光國小</t>
  </si>
  <si>
    <t>長樂國小</t>
  </si>
  <si>
    <t>楓港國小</t>
  </si>
  <si>
    <t>加祿國小</t>
  </si>
  <si>
    <t>地磨兒國小</t>
  </si>
  <si>
    <t>青山國小</t>
  </si>
  <si>
    <t>青葉國小</t>
  </si>
  <si>
    <t>口社國小</t>
  </si>
  <si>
    <t>賽嘉國小</t>
  </si>
  <si>
    <t>佳義國小</t>
  </si>
  <si>
    <t>武潭國小</t>
  </si>
  <si>
    <t>泰武國小</t>
  </si>
  <si>
    <t>望嘉國小</t>
  </si>
  <si>
    <t>文樂國小</t>
  </si>
  <si>
    <t>南和國小</t>
  </si>
  <si>
    <t>春日國小</t>
  </si>
  <si>
    <t>古華國小</t>
  </si>
  <si>
    <t>楓林國小</t>
  </si>
  <si>
    <t>草埔國小</t>
  </si>
  <si>
    <t>石門國小</t>
  </si>
  <si>
    <t>高士國小</t>
  </si>
  <si>
    <t>牡丹國小</t>
  </si>
  <si>
    <t>來義國小</t>
  </si>
  <si>
    <t>海豐國小</t>
  </si>
  <si>
    <t>大同國小</t>
  </si>
  <si>
    <t>建國國小</t>
  </si>
  <si>
    <t>信義國小</t>
  </si>
  <si>
    <t>潮州國小</t>
  </si>
  <si>
    <t>四林國小</t>
  </si>
  <si>
    <t>潮南國小</t>
  </si>
  <si>
    <t>海濱國小</t>
  </si>
  <si>
    <t>東興國小</t>
  </si>
  <si>
    <t>東光國小</t>
  </si>
  <si>
    <t>大光國小</t>
  </si>
  <si>
    <t>新興國小</t>
  </si>
  <si>
    <t>後庄國小</t>
  </si>
  <si>
    <t>三和國小</t>
  </si>
  <si>
    <t>新圍國小</t>
  </si>
  <si>
    <t>振興國小</t>
  </si>
  <si>
    <t>新南國小</t>
  </si>
  <si>
    <t>佳佐國小</t>
  </si>
  <si>
    <t>僑智國小</t>
  </si>
  <si>
    <t>新生國小</t>
  </si>
  <si>
    <t>榮華國小</t>
  </si>
  <si>
    <t>富田國小</t>
  </si>
  <si>
    <t>隘寮國小</t>
  </si>
  <si>
    <t>竹田國小</t>
  </si>
  <si>
    <t>西勢國小</t>
  </si>
  <si>
    <t>大明國小</t>
  </si>
  <si>
    <t>萬隆國小</t>
  </si>
  <si>
    <t>建興國小</t>
  </si>
  <si>
    <t>新園國小</t>
  </si>
  <si>
    <t>仙吉國小</t>
  </si>
  <si>
    <t>瓦瑤國小</t>
  </si>
  <si>
    <t>港東國小</t>
  </si>
  <si>
    <t>仁和國小</t>
  </si>
  <si>
    <t>崎峰國小</t>
  </si>
  <si>
    <t>水利國小</t>
  </si>
  <si>
    <t>塭子國小</t>
  </si>
  <si>
    <t>羌園國小</t>
  </si>
  <si>
    <t>永港國小</t>
  </si>
  <si>
    <t>北葉國小</t>
  </si>
  <si>
    <t>長榮百合國小</t>
  </si>
  <si>
    <t>霧臺國小</t>
  </si>
  <si>
    <t>萬安國小</t>
  </si>
  <si>
    <t>古樓國小</t>
  </si>
  <si>
    <t>力里國小</t>
  </si>
  <si>
    <t>丹路國小</t>
  </si>
  <si>
    <t>內獅國小</t>
  </si>
  <si>
    <t>大潭國小</t>
  </si>
  <si>
    <t>山海國小</t>
  </si>
  <si>
    <t>興華國小</t>
  </si>
  <si>
    <t>興化國小</t>
  </si>
  <si>
    <t>德協國小</t>
  </si>
  <si>
    <t>載興國小</t>
  </si>
  <si>
    <t>土庫國小</t>
  </si>
  <si>
    <t>塔樓國小</t>
  </si>
  <si>
    <t>彭厝國小</t>
  </si>
  <si>
    <t>舊寮國小</t>
  </si>
  <si>
    <t>田子國小</t>
  </si>
  <si>
    <t>大路關國中小</t>
  </si>
  <si>
    <t>大成國小</t>
  </si>
  <si>
    <t>港西國小</t>
  </si>
  <si>
    <t>竹林國小</t>
  </si>
  <si>
    <t>溪北國小</t>
  </si>
  <si>
    <t>天南國小</t>
  </si>
  <si>
    <t>全德國小</t>
  </si>
  <si>
    <t>白沙國小</t>
  </si>
  <si>
    <t>註:
1.原民生人數未滿15人學校可送件數1件，每滿15位原民生可送件數1件累進計算，送件數上限10件。
2.可送件數不等同獲獎核定數，仍需以本案審查委員會審查結果為主。</t>
    <phoneticPr fontId="5" type="noConversion"/>
  </si>
  <si>
    <t>可送件數(註)</t>
    <phoneticPr fontId="2" type="noConversion"/>
  </si>
  <si>
    <t>低收入戶身分</t>
    <phoneticPr fontId="1" type="noConversion"/>
  </si>
  <si>
    <t>無小過以上之處分(改銷後)</t>
    <phoneticPr fontId="2" type="noConversion"/>
  </si>
  <si>
    <t>年級</t>
    <phoneticPr fontId="1" type="noConversion"/>
  </si>
  <si>
    <t>各科成績達甲等(80)以上</t>
    <phoneticPr fontId="2" type="noConversion"/>
  </si>
  <si>
    <t>備註：
1.申請學生之身份請各校承辦人務必詳實核對(原住民身分資料留校備查，不必寄出)，表格請自行依人數增列或刪減。
2.請依學業成績高低排序，如分數相同時，請依低收入戶、無懲戒紀錄、獎勵紀錄、學校推薦序依序排序。
3.低收入身分由學校審核無需提供紙本資料。
4.各校承辦人請先將本表格電子檔寄至本案承辦人信箱彙整，並請務必留下承辦人姓名及電話。
5.應寄送紙本資料：(1)本申請名冊需用印(2)學生申請書(3)學生學期成績單。</t>
    <phoneticPr fontId="2" type="noConversion"/>
  </si>
  <si>
    <t>鄉鎮</t>
  </si>
  <si>
    <t>屏東市</t>
  </si>
  <si>
    <t>九如鄉</t>
  </si>
  <si>
    <t>內埔鄉</t>
  </si>
  <si>
    <t>牡丹鄉</t>
  </si>
  <si>
    <t>里港鄉</t>
  </si>
  <si>
    <t>佳冬鄉</t>
  </si>
  <si>
    <t>來義鄉</t>
  </si>
  <si>
    <t>東港鎮</t>
  </si>
  <si>
    <t>枋寮鄉</t>
  </si>
  <si>
    <t>林邊鄉</t>
  </si>
  <si>
    <t>長治鄉</t>
  </si>
  <si>
    <t>南州鄉</t>
  </si>
  <si>
    <t>恆春鎮</t>
  </si>
  <si>
    <t>崁頂鄉</t>
  </si>
  <si>
    <t>泰武鄉</t>
  </si>
  <si>
    <t>高樹鄉</t>
  </si>
  <si>
    <t>新埤鄉</t>
  </si>
  <si>
    <t>新園鄉</t>
  </si>
  <si>
    <t>獅子鄉</t>
  </si>
  <si>
    <t>萬丹鄉</t>
  </si>
  <si>
    <t>萬巒鄉</t>
  </si>
  <si>
    <t>滿州鄉</t>
  </si>
  <si>
    <t>瑪家鄉</t>
  </si>
  <si>
    <t>潮州鎮</t>
  </si>
  <si>
    <t>麟洛鄉</t>
  </si>
  <si>
    <t>鹽埔鄉</t>
  </si>
  <si>
    <t>林邊鄉</t>
    <phoneticPr fontId="1" type="noConversion"/>
  </si>
  <si>
    <t>佳冬鄉</t>
    <phoneticPr fontId="1" type="noConversion"/>
  </si>
  <si>
    <t>琉球國小</t>
    <phoneticPr fontId="1" type="noConversion"/>
  </si>
  <si>
    <t>琉球鄉</t>
    <phoneticPr fontId="1" type="noConversion"/>
  </si>
  <si>
    <t>車城國小</t>
    <phoneticPr fontId="1" type="noConversion"/>
  </si>
  <si>
    <t>車城鄉</t>
    <phoneticPr fontId="1" type="noConversion"/>
  </si>
  <si>
    <t>滿州國小</t>
    <phoneticPr fontId="1" type="noConversion"/>
  </si>
  <si>
    <t>滿州鄉</t>
    <phoneticPr fontId="1" type="noConversion"/>
  </si>
  <si>
    <t>枋山鄉</t>
  </si>
  <si>
    <t>三地門鄉</t>
  </si>
  <si>
    <t>春日鄉</t>
  </si>
  <si>
    <t>高樹鄉</t>
    <phoneticPr fontId="1" type="noConversion"/>
  </si>
  <si>
    <t>九如鄉</t>
    <phoneticPr fontId="1" type="noConversion"/>
  </si>
  <si>
    <t>長治鄉</t>
    <phoneticPr fontId="1" type="noConversion"/>
  </si>
  <si>
    <t>恆春鎮</t>
    <phoneticPr fontId="1" type="noConversion"/>
  </si>
  <si>
    <t>霧臺鄉</t>
  </si>
  <si>
    <t>高樹鄉</t>
    <phoneticPr fontId="1" type="noConversion"/>
  </si>
  <si>
    <t>萬巒鄉</t>
    <phoneticPr fontId="1" type="noConversion"/>
  </si>
  <si>
    <t>內埔鄉</t>
    <phoneticPr fontId="1" type="noConversion"/>
  </si>
  <si>
    <t>竹田鄉</t>
    <phoneticPr fontId="1" type="noConversion"/>
  </si>
  <si>
    <t>新園鄉</t>
    <phoneticPr fontId="1" type="noConversion"/>
  </si>
  <si>
    <t>崇華國小</t>
    <phoneticPr fontId="1" type="noConversion"/>
  </si>
  <si>
    <t>縣轄學校</t>
    <phoneticPr fontId="5" type="noConversion"/>
  </si>
  <si>
    <t>班級數</t>
  </si>
  <si>
    <t>琉球國小</t>
  </si>
  <si>
    <t>車城國小</t>
  </si>
  <si>
    <t>滿州國小</t>
  </si>
  <si>
    <t>NO</t>
    <phoneticPr fontId="1" type="noConversion"/>
  </si>
  <si>
    <t>大路關國小</t>
  </si>
  <si>
    <t>瓦磘國小</t>
  </si>
  <si>
    <t>112學年國教署核定補助名額</t>
    <phoneticPr fontId="5" type="noConversion"/>
  </si>
  <si>
    <t>112原民生總人數(全校)</t>
    <phoneticPr fontId="5" type="noConversion"/>
  </si>
  <si>
    <t>屏東縣112學年度第2學期優秀原住民學生獎學金各校申請名冊(國小)</t>
    <phoneticPr fontId="2" type="noConversion"/>
  </si>
  <si>
    <t>112學年度第2學期原住民學業優秀獎學金各校可送件數列表(國小)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</si>
</sst>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76" formatCode="0&quot;人&quot;"/>
    <numFmt numFmtId="177" formatCode="0.0%"/>
    <numFmt numFmtId="178" formatCode="&quot;可送件數總計&quot;0&quot;人&quot;"/>
    <numFmt numFmtId="179" formatCode="_-* #,##0_-;\-* #,##0_-;_-* &quot;-&quot;??_-;_-@_-"/>
  </numFmts>
  <fonts count="2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  <scheme val="minor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color theme="1"/>
      <name val="新細明體"/>
      <family val="1"/>
      <charset val="136"/>
      <scheme val="minor"/>
    </font>
    <font>
      <b/>
      <sz val="12"/>
      <color rgb="FFC00000"/>
      <name val="Wingdings 3"/>
      <family val="1"/>
      <charset val="2"/>
    </font>
    <font>
      <sz val="11"/>
      <name val="標楷體"/>
      <family val="4"/>
      <charset val="136"/>
    </font>
    <font>
      <sz val="13"/>
      <color theme="1"/>
      <name val="標楷體"/>
      <family val="4"/>
      <charset val="136"/>
    </font>
    <font>
      <b/>
      <sz val="15"/>
      <name val="標楷體"/>
      <family val="4"/>
      <charset val="136"/>
    </font>
    <font>
      <sz val="14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2"/>
      <color theme="1"/>
      <name val="DFKai-SB"/>
      <family val="4"/>
      <charset val="136"/>
    </font>
    <font>
      <sz val="10"/>
      <color rgb="FF000000"/>
      <name val="微軟正黑體"/>
      <family val="2"/>
      <charset val="136"/>
    </font>
    <font>
      <sz val="12"/>
      <color rgb="FF000000"/>
      <name val="標楷體"/>
      <family val="4"/>
      <charset val="136"/>
    </font>
    <font>
      <sz val="12"/>
      <color rgb="FF000000"/>
      <name val="DFKai-SB"/>
      <family val="4"/>
      <charset val="136"/>
    </font>
    <font>
      <sz val="14"/>
      <color rgb="FFFF0000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8FFC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/>
    </xf>
    <xf numFmtId="0" fontId="9" fillId="0" borderId="0" xfId="1">
      <alignment vertical="center"/>
    </xf>
    <xf numFmtId="0" fontId="10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wrapText="1"/>
    </xf>
    <xf numFmtId="0" fontId="11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9" fillId="0" borderId="0" xfId="1" applyAlignment="1">
      <alignment horizontal="center" vertical="center"/>
    </xf>
    <xf numFmtId="0" fontId="10" fillId="0" borderId="0" xfId="1" applyFont="1" applyFill="1" applyBorder="1" applyAlignment="1">
      <alignment horizontal="center" wrapText="1"/>
    </xf>
    <xf numFmtId="0" fontId="12" fillId="0" borderId="0" xfId="1" applyFont="1" applyFill="1">
      <alignment vertical="center"/>
    </xf>
    <xf numFmtId="177" fontId="10" fillId="0" borderId="0" xfId="2" applyNumberFormat="1" applyFont="1" applyFill="1" applyBorder="1" applyAlignment="1">
      <alignment horizontal="center" wrapText="1"/>
    </xf>
    <xf numFmtId="0" fontId="8" fillId="0" borderId="6" xfId="0" applyFont="1" applyBorder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 applyProtection="1">
      <alignment horizontal="center"/>
      <protection locked="0"/>
    </xf>
    <xf numFmtId="0" fontId="19" fillId="0" borderId="0" xfId="0" applyFont="1" applyAlignment="1">
      <alignment horizontal="center" vertical="center" wrapText="1"/>
    </xf>
    <xf numFmtId="0" fontId="23" fillId="0" borderId="1" xfId="1" applyFont="1" applyFill="1" applyBorder="1" applyAlignment="1">
      <alignment horizontal="center" wrapText="1"/>
    </xf>
    <xf numFmtId="0" fontId="10" fillId="0" borderId="0" xfId="1" applyFont="1" applyBorder="1" applyAlignment="1">
      <alignment horizontal="center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1" applyFont="1" applyBorder="1" applyAlignment="1">
      <alignment horizontal="center" wrapText="1"/>
    </xf>
    <xf numFmtId="179" fontId="10" fillId="0" borderId="0" xfId="3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</xf>
    <xf numFmtId="176" fontId="8" fillId="2" borderId="3" xfId="0" applyNumberFormat="1" applyFont="1" applyFill="1" applyBorder="1" applyAlignment="1" applyProtection="1">
      <alignment horizontal="center" vertical="center"/>
    </xf>
    <xf numFmtId="176" fontId="8" fillId="2" borderId="4" xfId="0" applyNumberFormat="1" applyFont="1" applyFill="1" applyBorder="1" applyAlignment="1" applyProtection="1">
      <alignment horizontal="center" vertical="center"/>
    </xf>
    <xf numFmtId="176" fontId="8" fillId="0" borderId="3" xfId="0" applyNumberFormat="1" applyFont="1" applyBorder="1" applyAlignment="1" applyProtection="1">
      <alignment horizontal="center" vertical="center"/>
    </xf>
    <xf numFmtId="176" fontId="8" fillId="0" borderId="4" xfId="0" applyNumberFormat="1" applyFont="1" applyBorder="1" applyAlignment="1" applyProtection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10" fillId="0" borderId="2" xfId="1" applyFont="1" applyBorder="1" applyAlignment="1">
      <alignment horizontal="center" vertical="center"/>
    </xf>
    <xf numFmtId="178" fontId="8" fillId="0" borderId="2" xfId="1" applyNumberFormat="1" applyFont="1" applyFill="1" applyBorder="1" applyAlignment="1">
      <alignment horizontal="center" vertical="center" wrapText="1"/>
    </xf>
  </cellXfs>
  <cellStyles count="4">
    <cellStyle name="一般" xfId="0" builtinId="0"/>
    <cellStyle name="一般 2" xfId="1"/>
    <cellStyle name="千分位" xfId="3" builtinId="3"/>
    <cellStyle name="百分比 2" xfId="2"/>
  </cellStyles>
  <dxfs count="1">
    <dxf>
      <font>
        <b/>
        <i val="0"/>
        <color rgb="FFC00000"/>
      </font>
    </dxf>
  </dxfs>
  <tableStyles count="0" defaultTableStyle="TableStyleMedium2" defaultPivotStyle="PivotStyleLight16"/>
  <colors>
    <mruColors>
      <color rgb="FFF8FFCD"/>
      <color rgb="FFF4FEAC"/>
      <color rgb="FFE7FA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20"/>
  <sheetViews>
    <sheetView showZeros="0" tabSelected="1" workbookViewId="0">
      <pane ySplit="5" topLeftCell="A6" activePane="bottomLeft" state="frozen"/>
      <selection pane="bottomLeft" activeCell="F7" sqref="F7"/>
    </sheetView>
  </sheetViews>
  <sheetFormatPr defaultColWidth="9" defaultRowHeight="16.2"/>
  <cols>
    <col min="1" max="1" width="6.77734375" style="2" customWidth="1"/>
    <col min="2" max="2" width="16.6640625" style="2" customWidth="1"/>
    <col min="3" max="3" width="17.6640625" style="2" customWidth="1"/>
    <col min="4" max="4" width="6.44140625" style="2" customWidth="1"/>
    <col min="5" max="5" width="16.6640625" style="2" customWidth="1"/>
    <col min="6" max="6" width="8.33203125" style="2" customWidth="1"/>
    <col min="7" max="7" width="7.88671875" style="2" customWidth="1"/>
    <col min="8" max="8" width="8.44140625" style="5" customWidth="1"/>
    <col min="9" max="9" width="5.6640625" style="2" customWidth="1"/>
    <col min="10" max="16384" width="9" style="2"/>
  </cols>
  <sheetData>
    <row r="1" spans="1:10" ht="22.8" customHeight="1">
      <c r="A1" s="52" t="s">
        <v>244</v>
      </c>
      <c r="B1" s="52"/>
      <c r="C1" s="52"/>
      <c r="D1" s="52"/>
      <c r="E1" s="52"/>
      <c r="F1" s="52"/>
      <c r="G1" s="52"/>
      <c r="H1" s="52"/>
      <c r="I1" s="52"/>
    </row>
    <row r="2" spans="1:10" ht="27.6" customHeight="1">
      <c r="A2" s="59" t="s">
        <v>1</v>
      </c>
      <c r="B2" s="59"/>
      <c r="C2" s="63"/>
      <c r="D2" s="64"/>
      <c r="E2" s="50" t="s">
        <v>16</v>
      </c>
      <c r="F2" s="50"/>
      <c r="G2" s="50"/>
      <c r="H2" s="50"/>
      <c r="I2" s="50"/>
    </row>
    <row r="3" spans="1:10" ht="27.6" customHeight="1">
      <c r="A3" s="60" t="s">
        <v>12</v>
      </c>
      <c r="B3" s="61"/>
      <c r="C3" s="65" t="e">
        <f>INDEX('全縣國小(可送件)'!$C$2:$F$167,MATCH($C$2,'全縣國小(可送件)'!$C$2:$C$167,0),3)</f>
        <v>#N/A</v>
      </c>
      <c r="D3" s="66"/>
      <c r="E3" s="20" t="s">
        <v>2</v>
      </c>
      <c r="F3" s="51" t="e">
        <f>IF(C4&gt;E4,"超額申請",IF(0&lt;C4&lt;E4,"符合名額","請於額度內提出申請"))</f>
        <v>#N/A</v>
      </c>
      <c r="G3" s="51"/>
      <c r="H3" s="51"/>
      <c r="I3" s="51"/>
    </row>
    <row r="4" spans="1:10" ht="27.6" customHeight="1">
      <c r="A4" s="62" t="s">
        <v>3</v>
      </c>
      <c r="B4" s="62"/>
      <c r="C4" s="67">
        <f>COUNTA(C6:C15)</f>
        <v>0</v>
      </c>
      <c r="D4" s="68"/>
      <c r="E4" s="6" t="e">
        <f>INDEX('全縣國小(可送件)'!$C$2:$F$167,MATCH($C$2,'全縣國小(可送件)'!$C$2:$C$167,0),4)</f>
        <v>#N/A</v>
      </c>
      <c r="F4" s="51"/>
      <c r="G4" s="51"/>
      <c r="H4" s="51"/>
      <c r="I4" s="51"/>
    </row>
    <row r="5" spans="1:10" s="3" customFormat="1" ht="80.400000000000006" customHeight="1">
      <c r="A5" s="21" t="s">
        <v>0</v>
      </c>
      <c r="B5" s="21" t="s">
        <v>4</v>
      </c>
      <c r="C5" s="21" t="s">
        <v>14</v>
      </c>
      <c r="D5" s="21" t="s">
        <v>182</v>
      </c>
      <c r="E5" s="21" t="s">
        <v>15</v>
      </c>
      <c r="F5" s="22" t="s">
        <v>13</v>
      </c>
      <c r="G5" s="21" t="s">
        <v>183</v>
      </c>
      <c r="H5" s="21" t="s">
        <v>181</v>
      </c>
      <c r="I5" s="27" t="s">
        <v>180</v>
      </c>
    </row>
    <row r="6" spans="1:10" ht="34.950000000000003" customHeight="1">
      <c r="A6" s="1">
        <v>1</v>
      </c>
      <c r="B6" s="4">
        <f>$C$2</f>
        <v>0</v>
      </c>
      <c r="C6" s="1"/>
      <c r="D6" s="1"/>
      <c r="E6" s="1"/>
      <c r="F6" s="1"/>
      <c r="G6" s="23"/>
      <c r="H6" s="23"/>
      <c r="I6" s="23"/>
      <c r="J6" s="3"/>
    </row>
    <row r="7" spans="1:10" ht="34.950000000000003" customHeight="1">
      <c r="A7" s="1">
        <v>2</v>
      </c>
      <c r="B7" s="4">
        <f t="shared" ref="B7:B15" si="0">$C$2</f>
        <v>0</v>
      </c>
      <c r="C7" s="1"/>
      <c r="D7" s="1"/>
      <c r="E7" s="1"/>
      <c r="F7" s="1"/>
      <c r="G7" s="23"/>
      <c r="H7" s="23"/>
      <c r="I7" s="23"/>
    </row>
    <row r="8" spans="1:10" ht="34.950000000000003" customHeight="1">
      <c r="A8" s="1">
        <v>3</v>
      </c>
      <c r="B8" s="4">
        <f t="shared" si="0"/>
        <v>0</v>
      </c>
      <c r="C8" s="1"/>
      <c r="D8" s="1"/>
      <c r="E8" s="1"/>
      <c r="F8" s="1"/>
      <c r="G8" s="23"/>
      <c r="H8" s="23"/>
      <c r="I8" s="23"/>
    </row>
    <row r="9" spans="1:10" ht="34.950000000000003" customHeight="1">
      <c r="A9" s="1">
        <v>4</v>
      </c>
      <c r="B9" s="4">
        <f t="shared" si="0"/>
        <v>0</v>
      </c>
      <c r="C9" s="1"/>
      <c r="D9" s="1"/>
      <c r="E9" s="1"/>
      <c r="F9" s="1"/>
      <c r="G9" s="23"/>
      <c r="H9" s="23"/>
      <c r="I9" s="23"/>
    </row>
    <row r="10" spans="1:10" ht="34.950000000000003" customHeight="1">
      <c r="A10" s="1">
        <v>5</v>
      </c>
      <c r="B10" s="4">
        <f t="shared" si="0"/>
        <v>0</v>
      </c>
      <c r="C10" s="1"/>
      <c r="D10" s="1"/>
      <c r="E10" s="1"/>
      <c r="F10" s="1"/>
      <c r="G10" s="23"/>
      <c r="H10" s="23"/>
      <c r="I10" s="23"/>
    </row>
    <row r="11" spans="1:10" ht="34.950000000000003" customHeight="1">
      <c r="A11" s="1">
        <v>6</v>
      </c>
      <c r="B11" s="4">
        <f t="shared" si="0"/>
        <v>0</v>
      </c>
      <c r="C11" s="1"/>
      <c r="D11" s="1"/>
      <c r="E11" s="1"/>
      <c r="F11" s="1"/>
      <c r="G11" s="23"/>
      <c r="H11" s="23"/>
      <c r="I11" s="23"/>
    </row>
    <row r="12" spans="1:10" ht="34.950000000000003" customHeight="1">
      <c r="A12" s="1">
        <v>7</v>
      </c>
      <c r="B12" s="4">
        <f t="shared" si="0"/>
        <v>0</v>
      </c>
      <c r="C12" s="1"/>
      <c r="D12" s="1"/>
      <c r="E12" s="1"/>
      <c r="F12" s="1"/>
      <c r="G12" s="23"/>
      <c r="H12" s="23"/>
      <c r="I12" s="23"/>
    </row>
    <row r="13" spans="1:10" ht="34.950000000000003" customHeight="1">
      <c r="A13" s="1">
        <v>8</v>
      </c>
      <c r="B13" s="4">
        <f t="shared" si="0"/>
        <v>0</v>
      </c>
      <c r="C13" s="1"/>
      <c r="D13" s="1"/>
      <c r="E13" s="1"/>
      <c r="F13" s="1"/>
      <c r="G13" s="23"/>
      <c r="H13" s="23"/>
      <c r="I13" s="23"/>
    </row>
    <row r="14" spans="1:10" ht="34.950000000000003" customHeight="1">
      <c r="A14" s="1">
        <v>9</v>
      </c>
      <c r="B14" s="4">
        <f t="shared" si="0"/>
        <v>0</v>
      </c>
      <c r="C14" s="1"/>
      <c r="D14" s="1"/>
      <c r="E14" s="1"/>
      <c r="F14" s="1"/>
      <c r="G14" s="23"/>
      <c r="H14" s="23"/>
      <c r="I14" s="23"/>
    </row>
    <row r="15" spans="1:10" ht="34.950000000000003" customHeight="1">
      <c r="A15" s="1">
        <v>10</v>
      </c>
      <c r="B15" s="4">
        <f t="shared" si="0"/>
        <v>0</v>
      </c>
      <c r="C15" s="1"/>
      <c r="D15" s="1"/>
      <c r="E15" s="1"/>
      <c r="F15" s="1"/>
      <c r="G15" s="23"/>
      <c r="H15" s="23"/>
      <c r="I15" s="23"/>
    </row>
    <row r="16" spans="1:10" ht="134.4" customHeight="1">
      <c r="A16" s="57" t="s">
        <v>184</v>
      </c>
      <c r="B16" s="57"/>
      <c r="C16" s="57"/>
      <c r="D16" s="57"/>
      <c r="E16" s="57"/>
      <c r="F16" s="57"/>
      <c r="G16" s="57"/>
      <c r="H16" s="57"/>
      <c r="I16" s="57"/>
    </row>
    <row r="17" spans="1:9" ht="27" customHeight="1">
      <c r="A17" s="53" t="s">
        <v>5</v>
      </c>
      <c r="B17" s="53"/>
      <c r="C17" s="28"/>
      <c r="D17" s="55" t="s">
        <v>6</v>
      </c>
      <c r="E17" s="55"/>
      <c r="F17" s="58"/>
      <c r="G17" s="58"/>
      <c r="H17" s="58"/>
      <c r="I17" s="58"/>
    </row>
    <row r="18" spans="1:9" ht="28.8" customHeight="1">
      <c r="A18" s="29"/>
      <c r="B18" s="30"/>
      <c r="C18" s="30"/>
      <c r="D18" s="30"/>
      <c r="E18" s="30"/>
      <c r="F18" s="30"/>
    </row>
    <row r="19" spans="1:9" ht="19.8">
      <c r="A19" s="54" t="s">
        <v>7</v>
      </c>
      <c r="B19" s="54"/>
      <c r="C19" s="30"/>
      <c r="D19" s="56" t="s">
        <v>8</v>
      </c>
      <c r="E19" s="56"/>
      <c r="F19" s="30"/>
    </row>
    <row r="20" spans="1:9" ht="19.8">
      <c r="A20" s="29"/>
      <c r="B20" s="30"/>
      <c r="C20" s="30"/>
      <c r="D20" s="30"/>
      <c r="E20" s="30"/>
      <c r="F20" s="30"/>
    </row>
  </sheetData>
  <mergeCells count="15">
    <mergeCell ref="E2:I2"/>
    <mergeCell ref="F3:I4"/>
    <mergeCell ref="A1:I1"/>
    <mergeCell ref="A17:B17"/>
    <mergeCell ref="A19:B19"/>
    <mergeCell ref="D17:E17"/>
    <mergeCell ref="D19:E19"/>
    <mergeCell ref="A16:I16"/>
    <mergeCell ref="F17:I17"/>
    <mergeCell ref="A2:B2"/>
    <mergeCell ref="A3:B3"/>
    <mergeCell ref="A4:B4"/>
    <mergeCell ref="C2:D2"/>
    <mergeCell ref="C3:D3"/>
    <mergeCell ref="C4:D4"/>
  </mergeCells>
  <phoneticPr fontId="1" type="noConversion"/>
  <conditionalFormatting sqref="F6:F15">
    <cfRule type="cellIs" dxfId="0" priority="1" operator="lessThan">
      <formula>80</formula>
    </cfRule>
  </conditionalFormatting>
  <dataValidations count="3">
    <dataValidation type="list" allowBlank="1" showInputMessage="1" showErrorMessage="1" sqref="G6:H15">
      <formula1>"符合,不符合"</formula1>
    </dataValidation>
    <dataValidation type="list" allowBlank="1" showInputMessage="1" showErrorMessage="1" sqref="D6:D15">
      <formula1>"1,2,3,4,5,6"</formula1>
    </dataValidation>
    <dataValidation type="list" allowBlank="1" showInputMessage="1" showErrorMessage="1" sqref="I6:I15">
      <formula1>"是,否"</formula1>
    </dataValidation>
  </dataValidations>
  <pageMargins left="0.51181102362204722" right="0.51181102362204722" top="0.55118110236220474" bottom="0.74803149606299213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'全縣國小(可送件)'!$C$4:$C$167</xm:f>
          </x14:formula1>
          <xm:sqref>C2:D2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>
      <pane xSplit="3" ySplit="3" topLeftCell="D154" activePane="bottomRight" state="frozen"/>
      <selection pane="topRight" activeCell="C1" sqref="C1"/>
      <selection pane="bottomLeft" activeCell="A5" sqref="A5"/>
      <selection pane="bottomRight" activeCell="F159" sqref="F159"/>
    </sheetView>
  </sheetViews>
  <sheetFormatPr defaultRowHeight="16.2"/>
  <cols>
    <col min="1" max="1" width="10.44140625" style="16" bestFit="1" customWidth="1"/>
    <col min="2" max="2" width="10.44140625" style="16" customWidth="1"/>
    <col min="3" max="3" width="21.44140625" style="16" customWidth="1"/>
    <col min="4" max="4" width="13.77734375" style="7" customWidth="1"/>
    <col min="5" max="5" width="15.109375" style="7" customWidth="1"/>
    <col min="6" max="6" width="15.77734375" style="7" customWidth="1"/>
    <col min="7" max="7" width="14.33203125" style="18" customWidth="1"/>
    <col min="8" max="8" width="11.21875" style="7" customWidth="1"/>
    <col min="9" max="16384" width="8.88671875" style="7"/>
  </cols>
  <sheetData>
    <row r="1" spans="1:7" ht="19.8">
      <c r="A1" s="69" t="s">
        <v>245</v>
      </c>
      <c r="B1" s="69"/>
      <c r="C1" s="69"/>
      <c r="D1" s="69"/>
      <c r="E1" s="69"/>
      <c r="F1" s="69"/>
      <c r="G1" s="69"/>
    </row>
    <row r="2" spans="1:7" ht="19.8">
      <c r="A2" s="71" t="s">
        <v>242</v>
      </c>
      <c r="B2" s="71"/>
      <c r="C2" s="71"/>
      <c r="D2" s="8">
        <v>204</v>
      </c>
      <c r="E2" s="8"/>
      <c r="F2" s="72">
        <f>$F$168</f>
        <v>298</v>
      </c>
      <c r="G2" s="72"/>
    </row>
    <row r="3" spans="1:7" ht="32.4">
      <c r="A3" s="9" t="s">
        <v>17</v>
      </c>
      <c r="B3" s="9" t="s">
        <v>185</v>
      </c>
      <c r="C3" s="10" t="s">
        <v>9</v>
      </c>
      <c r="D3" s="11" t="s">
        <v>10</v>
      </c>
      <c r="E3" s="32" t="s">
        <v>243</v>
      </c>
      <c r="F3" s="25" t="s">
        <v>179</v>
      </c>
      <c r="G3" s="24" t="s">
        <v>11</v>
      </c>
    </row>
    <row r="4" spans="1:7" ht="19.8">
      <c r="A4" s="12">
        <v>1</v>
      </c>
      <c r="B4" s="12" t="s">
        <v>186</v>
      </c>
      <c r="C4" s="15" t="s">
        <v>18</v>
      </c>
      <c r="D4" s="13">
        <v>33</v>
      </c>
      <c r="E4" s="13">
        <v>29</v>
      </c>
      <c r="F4" s="26">
        <f t="shared" ref="F4:F35" si="0">IF(ROUNDUP(E4/20,0)&gt;10,10,ROUNDUP(E4/20,0))</f>
        <v>2</v>
      </c>
      <c r="G4" s="14"/>
    </row>
    <row r="5" spans="1:7" ht="19.8">
      <c r="A5" s="12">
        <v>2</v>
      </c>
      <c r="B5" s="12" t="s">
        <v>186</v>
      </c>
      <c r="C5" s="15" t="s">
        <v>19</v>
      </c>
      <c r="D5" s="13">
        <v>50</v>
      </c>
      <c r="E5" s="13">
        <v>95</v>
      </c>
      <c r="F5" s="26">
        <f t="shared" si="0"/>
        <v>5</v>
      </c>
      <c r="G5" s="14"/>
    </row>
    <row r="6" spans="1:7" ht="19.8">
      <c r="A6" s="12">
        <v>3</v>
      </c>
      <c r="B6" s="12" t="s">
        <v>186</v>
      </c>
      <c r="C6" s="15" t="s">
        <v>20</v>
      </c>
      <c r="D6" s="13">
        <v>18</v>
      </c>
      <c r="E6" s="13">
        <v>10</v>
      </c>
      <c r="F6" s="26">
        <f t="shared" si="0"/>
        <v>1</v>
      </c>
      <c r="G6" s="14"/>
    </row>
    <row r="7" spans="1:7" ht="19.8">
      <c r="A7" s="12">
        <v>4</v>
      </c>
      <c r="B7" s="12" t="s">
        <v>186</v>
      </c>
      <c r="C7" s="15" t="s">
        <v>21</v>
      </c>
      <c r="D7" s="13">
        <v>47</v>
      </c>
      <c r="E7" s="13">
        <v>67</v>
      </c>
      <c r="F7" s="26">
        <f t="shared" si="0"/>
        <v>4</v>
      </c>
      <c r="G7" s="14"/>
    </row>
    <row r="8" spans="1:7" ht="19.8">
      <c r="A8" s="12">
        <v>5</v>
      </c>
      <c r="B8" s="12" t="s">
        <v>186</v>
      </c>
      <c r="C8" s="15" t="s">
        <v>22</v>
      </c>
      <c r="D8" s="13">
        <v>6</v>
      </c>
      <c r="E8" s="13">
        <v>6</v>
      </c>
      <c r="F8" s="26">
        <f t="shared" si="0"/>
        <v>1</v>
      </c>
      <c r="G8" s="14"/>
    </row>
    <row r="9" spans="1:7" ht="19.8">
      <c r="A9" s="12">
        <v>6</v>
      </c>
      <c r="B9" s="12" t="s">
        <v>186</v>
      </c>
      <c r="C9" s="15" t="s">
        <v>23</v>
      </c>
      <c r="D9" s="13">
        <v>23</v>
      </c>
      <c r="E9" s="13">
        <v>66</v>
      </c>
      <c r="F9" s="26">
        <f t="shared" si="0"/>
        <v>4</v>
      </c>
      <c r="G9" s="14"/>
    </row>
    <row r="10" spans="1:7" ht="19.8">
      <c r="A10" s="12">
        <v>7</v>
      </c>
      <c r="B10" s="12" t="s">
        <v>186</v>
      </c>
      <c r="C10" s="15" t="s">
        <v>24</v>
      </c>
      <c r="D10" s="13">
        <v>8</v>
      </c>
      <c r="E10" s="13">
        <v>10</v>
      </c>
      <c r="F10" s="26">
        <f t="shared" si="0"/>
        <v>1</v>
      </c>
      <c r="G10" s="14"/>
    </row>
    <row r="11" spans="1:7" ht="19.8">
      <c r="A11" s="12">
        <v>8</v>
      </c>
      <c r="B11" s="12" t="s">
        <v>186</v>
      </c>
      <c r="C11" s="15" t="s">
        <v>25</v>
      </c>
      <c r="D11" s="13">
        <v>6</v>
      </c>
      <c r="E11" s="13">
        <v>6</v>
      </c>
      <c r="F11" s="26">
        <f t="shared" si="0"/>
        <v>1</v>
      </c>
      <c r="G11" s="14"/>
    </row>
    <row r="12" spans="1:7" ht="19.8">
      <c r="A12" s="12">
        <v>9</v>
      </c>
      <c r="B12" s="12" t="s">
        <v>186</v>
      </c>
      <c r="C12" s="15" t="s">
        <v>26</v>
      </c>
      <c r="D12" s="13">
        <v>9</v>
      </c>
      <c r="E12" s="13">
        <v>13</v>
      </c>
      <c r="F12" s="26">
        <f t="shared" si="0"/>
        <v>1</v>
      </c>
      <c r="G12" s="14"/>
    </row>
    <row r="13" spans="1:7" ht="19.8">
      <c r="A13" s="12">
        <v>10</v>
      </c>
      <c r="B13" s="12" t="s">
        <v>186</v>
      </c>
      <c r="C13" s="15" t="s">
        <v>27</v>
      </c>
      <c r="D13" s="13">
        <v>18</v>
      </c>
      <c r="E13" s="13">
        <v>45</v>
      </c>
      <c r="F13" s="26">
        <f t="shared" si="0"/>
        <v>3</v>
      </c>
      <c r="G13" s="14"/>
    </row>
    <row r="14" spans="1:7" ht="19.8">
      <c r="A14" s="12">
        <v>11</v>
      </c>
      <c r="B14" s="12" t="s">
        <v>186</v>
      </c>
      <c r="C14" s="15" t="s">
        <v>28</v>
      </c>
      <c r="D14" s="13">
        <v>22</v>
      </c>
      <c r="E14" s="13">
        <v>40</v>
      </c>
      <c r="F14" s="26">
        <f t="shared" si="0"/>
        <v>2</v>
      </c>
      <c r="G14" s="14"/>
    </row>
    <row r="15" spans="1:7" ht="19.8">
      <c r="A15" s="12">
        <v>12</v>
      </c>
      <c r="B15" s="12" t="s">
        <v>186</v>
      </c>
      <c r="C15" s="15" t="s">
        <v>29</v>
      </c>
      <c r="D15" s="13">
        <v>30</v>
      </c>
      <c r="E15" s="13">
        <v>58</v>
      </c>
      <c r="F15" s="26">
        <f t="shared" si="0"/>
        <v>3</v>
      </c>
      <c r="G15" s="14"/>
    </row>
    <row r="16" spans="1:7" ht="19.8">
      <c r="A16" s="12">
        <v>13</v>
      </c>
      <c r="B16" s="12" t="s">
        <v>186</v>
      </c>
      <c r="C16" s="15" t="s">
        <v>30</v>
      </c>
      <c r="D16" s="13">
        <v>24</v>
      </c>
      <c r="E16" s="13">
        <v>57</v>
      </c>
      <c r="F16" s="26">
        <f t="shared" si="0"/>
        <v>3</v>
      </c>
      <c r="G16" s="14"/>
    </row>
    <row r="17" spans="1:7" ht="19.8">
      <c r="A17" s="12">
        <v>14</v>
      </c>
      <c r="B17" s="12" t="s">
        <v>186</v>
      </c>
      <c r="C17" s="15" t="s">
        <v>31</v>
      </c>
      <c r="D17" s="13">
        <v>10</v>
      </c>
      <c r="E17" s="13">
        <v>36</v>
      </c>
      <c r="F17" s="26">
        <f t="shared" si="0"/>
        <v>2</v>
      </c>
      <c r="G17" s="14"/>
    </row>
    <row r="18" spans="1:7" ht="19.8">
      <c r="A18" s="12">
        <v>15</v>
      </c>
      <c r="B18" s="12" t="s">
        <v>186</v>
      </c>
      <c r="C18" s="15" t="s">
        <v>32</v>
      </c>
      <c r="D18" s="13">
        <v>37</v>
      </c>
      <c r="E18" s="13">
        <v>70</v>
      </c>
      <c r="F18" s="26">
        <f t="shared" si="0"/>
        <v>4</v>
      </c>
      <c r="G18" s="14"/>
    </row>
    <row r="19" spans="1:7" ht="19.8">
      <c r="A19" s="12">
        <v>16</v>
      </c>
      <c r="B19" s="12" t="s">
        <v>186</v>
      </c>
      <c r="C19" s="15" t="s">
        <v>33</v>
      </c>
      <c r="D19" s="13">
        <v>12</v>
      </c>
      <c r="E19" s="13">
        <v>37</v>
      </c>
      <c r="F19" s="26">
        <f t="shared" si="0"/>
        <v>2</v>
      </c>
      <c r="G19" s="14"/>
    </row>
    <row r="20" spans="1:7" ht="19.8">
      <c r="A20" s="12">
        <v>17</v>
      </c>
      <c r="B20" s="12" t="s">
        <v>186</v>
      </c>
      <c r="C20" s="15" t="s">
        <v>113</v>
      </c>
      <c r="D20" s="13">
        <v>11</v>
      </c>
      <c r="E20" s="13">
        <v>10</v>
      </c>
      <c r="F20" s="26">
        <f t="shared" si="0"/>
        <v>1</v>
      </c>
      <c r="G20" s="14"/>
    </row>
    <row r="21" spans="1:7" ht="19.8">
      <c r="A21" s="12">
        <v>18</v>
      </c>
      <c r="B21" s="12" t="s">
        <v>186</v>
      </c>
      <c r="C21" s="15" t="s">
        <v>114</v>
      </c>
      <c r="D21" s="13">
        <v>6</v>
      </c>
      <c r="E21" s="13">
        <v>12</v>
      </c>
      <c r="F21" s="26">
        <f t="shared" si="0"/>
        <v>1</v>
      </c>
      <c r="G21" s="14"/>
    </row>
    <row r="22" spans="1:7" ht="19.8">
      <c r="A22" s="12">
        <v>19</v>
      </c>
      <c r="B22" s="12" t="s">
        <v>186</v>
      </c>
      <c r="C22" s="15" t="s">
        <v>115</v>
      </c>
      <c r="D22" s="13">
        <v>6</v>
      </c>
      <c r="E22" s="13">
        <v>5</v>
      </c>
      <c r="F22" s="26">
        <f t="shared" si="0"/>
        <v>1</v>
      </c>
      <c r="G22" s="14"/>
    </row>
    <row r="23" spans="1:7" ht="19.8">
      <c r="A23" s="12">
        <v>20</v>
      </c>
      <c r="B23" s="12" t="s">
        <v>186</v>
      </c>
      <c r="C23" s="15" t="s">
        <v>116</v>
      </c>
      <c r="D23" s="13">
        <v>28</v>
      </c>
      <c r="E23" s="13">
        <v>25</v>
      </c>
      <c r="F23" s="26">
        <f t="shared" si="0"/>
        <v>2</v>
      </c>
      <c r="G23" s="14"/>
    </row>
    <row r="24" spans="1:7" ht="19.8">
      <c r="A24" s="12">
        <v>21</v>
      </c>
      <c r="B24" s="12" t="s">
        <v>187</v>
      </c>
      <c r="C24" s="15" t="s">
        <v>55</v>
      </c>
      <c r="D24" s="13">
        <v>19</v>
      </c>
      <c r="E24" s="13">
        <v>9</v>
      </c>
      <c r="F24" s="26">
        <f t="shared" si="0"/>
        <v>1</v>
      </c>
      <c r="G24" s="14"/>
    </row>
    <row r="25" spans="1:7" ht="19.8">
      <c r="A25" s="12">
        <v>22</v>
      </c>
      <c r="B25" s="12" t="s">
        <v>187</v>
      </c>
      <c r="C25" s="15" t="s">
        <v>56</v>
      </c>
      <c r="D25" s="13">
        <v>6</v>
      </c>
      <c r="E25" s="13">
        <v>1</v>
      </c>
      <c r="F25" s="26">
        <f t="shared" si="0"/>
        <v>1</v>
      </c>
      <c r="G25" s="14"/>
    </row>
    <row r="26" spans="1:7" ht="19.8">
      <c r="A26" s="12">
        <v>23</v>
      </c>
      <c r="B26" s="12" t="s">
        <v>187</v>
      </c>
      <c r="C26" s="15" t="s">
        <v>57</v>
      </c>
      <c r="D26" s="13">
        <v>6</v>
      </c>
      <c r="E26" s="13">
        <v>4</v>
      </c>
      <c r="F26" s="26">
        <f t="shared" si="0"/>
        <v>1</v>
      </c>
      <c r="G26" s="14"/>
    </row>
    <row r="27" spans="1:7" ht="19.8">
      <c r="A27" s="12">
        <v>24</v>
      </c>
      <c r="B27" s="12" t="s">
        <v>224</v>
      </c>
      <c r="C27" s="15" t="s">
        <v>125</v>
      </c>
      <c r="D27" s="13">
        <v>6</v>
      </c>
      <c r="E27" s="13">
        <v>3</v>
      </c>
      <c r="F27" s="26">
        <f t="shared" si="0"/>
        <v>1</v>
      </c>
      <c r="G27" s="14"/>
    </row>
    <row r="28" spans="1:7" ht="19.8">
      <c r="A28" s="12">
        <v>25</v>
      </c>
      <c r="B28" s="31" t="s">
        <v>221</v>
      </c>
      <c r="C28" s="15" t="s">
        <v>94</v>
      </c>
      <c r="D28" s="13">
        <v>12</v>
      </c>
      <c r="E28" s="13">
        <v>138</v>
      </c>
      <c r="F28" s="26">
        <f t="shared" si="0"/>
        <v>7</v>
      </c>
      <c r="G28" s="14"/>
    </row>
    <row r="29" spans="1:7" ht="19.8">
      <c r="A29" s="12">
        <v>26</v>
      </c>
      <c r="B29" s="31" t="s">
        <v>221</v>
      </c>
      <c r="C29" s="15" t="s">
        <v>95</v>
      </c>
      <c r="D29" s="13">
        <v>6</v>
      </c>
      <c r="E29" s="13">
        <v>46</v>
      </c>
      <c r="F29" s="26">
        <f t="shared" si="0"/>
        <v>3</v>
      </c>
      <c r="G29" s="14"/>
    </row>
    <row r="30" spans="1:7" ht="19.8">
      <c r="A30" s="12">
        <v>27</v>
      </c>
      <c r="B30" s="31" t="s">
        <v>221</v>
      </c>
      <c r="C30" s="15" t="s">
        <v>96</v>
      </c>
      <c r="D30" s="13">
        <v>6</v>
      </c>
      <c r="E30" s="13">
        <v>38</v>
      </c>
      <c r="F30" s="26">
        <f t="shared" si="0"/>
        <v>2</v>
      </c>
      <c r="G30" s="14"/>
    </row>
    <row r="31" spans="1:7" ht="19.8">
      <c r="A31" s="12">
        <v>28</v>
      </c>
      <c r="B31" s="31" t="s">
        <v>221</v>
      </c>
      <c r="C31" s="15" t="s">
        <v>97</v>
      </c>
      <c r="D31" s="13">
        <v>6</v>
      </c>
      <c r="E31" s="13">
        <v>54</v>
      </c>
      <c r="F31" s="26">
        <f t="shared" si="0"/>
        <v>3</v>
      </c>
      <c r="G31" s="14"/>
    </row>
    <row r="32" spans="1:7" ht="19.8">
      <c r="A32" s="12">
        <v>29</v>
      </c>
      <c r="B32" s="31" t="s">
        <v>221</v>
      </c>
      <c r="C32" s="15" t="s">
        <v>98</v>
      </c>
      <c r="D32" s="13">
        <v>6</v>
      </c>
      <c r="E32" s="13">
        <v>43</v>
      </c>
      <c r="F32" s="26">
        <f t="shared" si="0"/>
        <v>3</v>
      </c>
      <c r="G32" s="14"/>
    </row>
    <row r="33" spans="1:7" ht="19.8">
      <c r="A33" s="12">
        <v>30</v>
      </c>
      <c r="B33" s="12" t="s">
        <v>188</v>
      </c>
      <c r="C33" s="15" t="s">
        <v>69</v>
      </c>
      <c r="D33" s="13">
        <v>19</v>
      </c>
      <c r="E33" s="13">
        <v>45</v>
      </c>
      <c r="F33" s="26">
        <f t="shared" si="0"/>
        <v>3</v>
      </c>
      <c r="G33" s="14"/>
    </row>
    <row r="34" spans="1:7" ht="19.8">
      <c r="A34" s="12">
        <v>31</v>
      </c>
      <c r="B34" s="12" t="s">
        <v>188</v>
      </c>
      <c r="C34" s="15" t="s">
        <v>70</v>
      </c>
      <c r="D34" s="13">
        <v>12</v>
      </c>
      <c r="E34" s="13">
        <v>19</v>
      </c>
      <c r="F34" s="26">
        <f t="shared" si="0"/>
        <v>1</v>
      </c>
      <c r="G34" s="14"/>
    </row>
    <row r="35" spans="1:7" ht="19.8">
      <c r="A35" s="12">
        <v>32</v>
      </c>
      <c r="B35" s="12" t="s">
        <v>188</v>
      </c>
      <c r="C35" s="15" t="s">
        <v>71</v>
      </c>
      <c r="D35" s="13">
        <v>12</v>
      </c>
      <c r="E35" s="13">
        <v>130</v>
      </c>
      <c r="F35" s="26">
        <f t="shared" si="0"/>
        <v>7</v>
      </c>
      <c r="G35" s="14"/>
    </row>
    <row r="36" spans="1:7" ht="19.8">
      <c r="A36" s="12">
        <v>33</v>
      </c>
      <c r="B36" s="12" t="s">
        <v>188</v>
      </c>
      <c r="C36" s="15" t="s">
        <v>72</v>
      </c>
      <c r="D36" s="13">
        <v>6</v>
      </c>
      <c r="E36" s="13">
        <v>4</v>
      </c>
      <c r="F36" s="26">
        <f t="shared" ref="F36:F67" si="1">IF(ROUNDUP(E36/20,0)&gt;10,10,ROUNDUP(E36/20,0))</f>
        <v>1</v>
      </c>
      <c r="G36" s="14"/>
    </row>
    <row r="37" spans="1:7" ht="19.8">
      <c r="A37" s="12">
        <v>34</v>
      </c>
      <c r="B37" s="12" t="s">
        <v>188</v>
      </c>
      <c r="C37" s="15" t="s">
        <v>73</v>
      </c>
      <c r="D37" s="13">
        <v>6</v>
      </c>
      <c r="E37" s="13">
        <v>3</v>
      </c>
      <c r="F37" s="26">
        <f t="shared" si="1"/>
        <v>1</v>
      </c>
      <c r="G37" s="14"/>
    </row>
    <row r="38" spans="1:7" ht="19.8">
      <c r="A38" s="12">
        <v>35</v>
      </c>
      <c r="B38" s="12" t="s">
        <v>188</v>
      </c>
      <c r="C38" s="15" t="s">
        <v>74</v>
      </c>
      <c r="D38" s="13">
        <v>14</v>
      </c>
      <c r="E38" s="13">
        <v>9</v>
      </c>
      <c r="F38" s="26">
        <f t="shared" si="1"/>
        <v>1</v>
      </c>
      <c r="G38" s="14"/>
    </row>
    <row r="39" spans="1:7" ht="19.8">
      <c r="A39" s="12">
        <v>36</v>
      </c>
      <c r="B39" s="12" t="s">
        <v>188</v>
      </c>
      <c r="C39" s="15" t="s">
        <v>75</v>
      </c>
      <c r="D39" s="13">
        <v>22</v>
      </c>
      <c r="E39" s="13">
        <v>33</v>
      </c>
      <c r="F39" s="26">
        <f t="shared" si="1"/>
        <v>2</v>
      </c>
      <c r="G39" s="14"/>
    </row>
    <row r="40" spans="1:7" ht="19.8">
      <c r="A40" s="12">
        <v>37</v>
      </c>
      <c r="B40" s="12" t="s">
        <v>230</v>
      </c>
      <c r="C40" s="15" t="s">
        <v>131</v>
      </c>
      <c r="D40" s="13">
        <v>6</v>
      </c>
      <c r="E40" s="13">
        <v>0</v>
      </c>
      <c r="F40" s="26">
        <f t="shared" si="1"/>
        <v>0</v>
      </c>
      <c r="G40" s="14"/>
    </row>
    <row r="41" spans="1:7" ht="19.8">
      <c r="A41" s="12">
        <v>38</v>
      </c>
      <c r="B41" s="12" t="s">
        <v>230</v>
      </c>
      <c r="C41" s="15" t="s">
        <v>132</v>
      </c>
      <c r="D41" s="13">
        <v>6</v>
      </c>
      <c r="E41" s="13">
        <v>14</v>
      </c>
      <c r="F41" s="26">
        <f t="shared" si="1"/>
        <v>1</v>
      </c>
      <c r="G41" s="14"/>
    </row>
    <row r="42" spans="1:7" ht="19.8">
      <c r="A42" s="12">
        <v>39</v>
      </c>
      <c r="B42" s="12" t="s">
        <v>230</v>
      </c>
      <c r="C42" s="15" t="s">
        <v>133</v>
      </c>
      <c r="D42" s="13">
        <v>6</v>
      </c>
      <c r="E42" s="13">
        <v>5</v>
      </c>
      <c r="F42" s="26">
        <f t="shared" si="1"/>
        <v>1</v>
      </c>
      <c r="G42" s="14"/>
    </row>
    <row r="43" spans="1:7" ht="19.8">
      <c r="A43" s="12">
        <v>40</v>
      </c>
      <c r="B43" s="12" t="s">
        <v>230</v>
      </c>
      <c r="C43" s="15" t="s">
        <v>134</v>
      </c>
      <c r="D43" s="13">
        <v>6</v>
      </c>
      <c r="E43" s="13">
        <v>3</v>
      </c>
      <c r="F43" s="26">
        <f t="shared" si="1"/>
        <v>1</v>
      </c>
      <c r="G43" s="14"/>
    </row>
    <row r="44" spans="1:7" ht="19.8">
      <c r="A44" s="12">
        <v>41</v>
      </c>
      <c r="B44" s="12" t="s">
        <v>230</v>
      </c>
      <c r="C44" s="15" t="s">
        <v>135</v>
      </c>
      <c r="D44" s="13">
        <v>6</v>
      </c>
      <c r="E44" s="13">
        <v>11</v>
      </c>
      <c r="F44" s="26">
        <f t="shared" si="1"/>
        <v>1</v>
      </c>
      <c r="G44" s="14"/>
    </row>
    <row r="45" spans="1:7" ht="19.8">
      <c r="A45" s="12">
        <v>42</v>
      </c>
      <c r="B45" s="12" t="s">
        <v>231</v>
      </c>
      <c r="C45" s="15" t="s">
        <v>136</v>
      </c>
      <c r="D45" s="13">
        <v>9</v>
      </c>
      <c r="E45" s="13">
        <v>1</v>
      </c>
      <c r="F45" s="26">
        <f t="shared" si="1"/>
        <v>1</v>
      </c>
      <c r="G45" s="14"/>
    </row>
    <row r="46" spans="1:7" ht="19.8">
      <c r="A46" s="12">
        <v>43</v>
      </c>
      <c r="B46" s="12" t="s">
        <v>231</v>
      </c>
      <c r="C46" s="15" t="s">
        <v>138</v>
      </c>
      <c r="D46" s="13">
        <v>6</v>
      </c>
      <c r="E46" s="13">
        <v>2</v>
      </c>
      <c r="F46" s="26">
        <f t="shared" si="1"/>
        <v>1</v>
      </c>
      <c r="G46" s="14"/>
    </row>
    <row r="47" spans="1:7" ht="19.8">
      <c r="A47" s="12">
        <v>44</v>
      </c>
      <c r="B47" s="12" t="s">
        <v>189</v>
      </c>
      <c r="C47" s="15" t="s">
        <v>109</v>
      </c>
      <c r="D47" s="13">
        <v>6</v>
      </c>
      <c r="E47" s="13">
        <v>79</v>
      </c>
      <c r="F47" s="26">
        <f t="shared" si="1"/>
        <v>4</v>
      </c>
      <c r="G47" s="14"/>
    </row>
    <row r="48" spans="1:7" ht="19.8">
      <c r="A48" s="12">
        <v>45</v>
      </c>
      <c r="B48" s="12" t="s">
        <v>189</v>
      </c>
      <c r="C48" s="15" t="s">
        <v>110</v>
      </c>
      <c r="D48" s="13">
        <v>6</v>
      </c>
      <c r="E48" s="13">
        <v>44</v>
      </c>
      <c r="F48" s="26">
        <f t="shared" si="1"/>
        <v>3</v>
      </c>
      <c r="G48" s="14"/>
    </row>
    <row r="49" spans="1:7" ht="19.8">
      <c r="A49" s="12">
        <v>46</v>
      </c>
      <c r="B49" s="12" t="s">
        <v>189</v>
      </c>
      <c r="C49" s="15" t="s">
        <v>111</v>
      </c>
      <c r="D49" s="13">
        <v>12</v>
      </c>
      <c r="E49" s="13">
        <v>71</v>
      </c>
      <c r="F49" s="26">
        <f t="shared" si="1"/>
        <v>4</v>
      </c>
      <c r="G49" s="14"/>
    </row>
    <row r="50" spans="1:7" ht="19.8">
      <c r="A50" s="12">
        <v>47</v>
      </c>
      <c r="B50" s="12" t="s">
        <v>217</v>
      </c>
      <c r="C50" s="15" t="s">
        <v>216</v>
      </c>
      <c r="D50" s="13">
        <v>19</v>
      </c>
      <c r="E50" s="13">
        <v>29</v>
      </c>
      <c r="F50" s="26">
        <f t="shared" si="1"/>
        <v>2</v>
      </c>
      <c r="G50" s="14"/>
    </row>
    <row r="51" spans="1:7" ht="19.8">
      <c r="A51" s="12">
        <v>48</v>
      </c>
      <c r="B51" s="12" t="s">
        <v>190</v>
      </c>
      <c r="C51" s="15" t="s">
        <v>58</v>
      </c>
      <c r="D51" s="13">
        <v>16</v>
      </c>
      <c r="E51" s="13">
        <v>4</v>
      </c>
      <c r="F51" s="26">
        <f t="shared" si="1"/>
        <v>1</v>
      </c>
      <c r="G51" s="14"/>
    </row>
    <row r="52" spans="1:7" ht="19.8">
      <c r="A52" s="12">
        <v>49</v>
      </c>
      <c r="B52" s="12" t="s">
        <v>190</v>
      </c>
      <c r="C52" s="15" t="s">
        <v>59</v>
      </c>
      <c r="D52" s="13">
        <v>18</v>
      </c>
      <c r="E52" s="13">
        <v>8</v>
      </c>
      <c r="F52" s="26">
        <f t="shared" si="1"/>
        <v>1</v>
      </c>
      <c r="G52" s="14"/>
    </row>
    <row r="53" spans="1:7" ht="19.8">
      <c r="A53" s="12">
        <v>50</v>
      </c>
      <c r="B53" s="12" t="s">
        <v>190</v>
      </c>
      <c r="C53" s="15" t="s">
        <v>126</v>
      </c>
      <c r="D53" s="13">
        <v>6</v>
      </c>
      <c r="E53" s="13">
        <v>2</v>
      </c>
      <c r="F53" s="26">
        <f t="shared" si="1"/>
        <v>1</v>
      </c>
      <c r="G53" s="14"/>
    </row>
    <row r="54" spans="1:7" ht="19.8">
      <c r="A54" s="12">
        <v>51</v>
      </c>
      <c r="B54" s="12" t="s">
        <v>190</v>
      </c>
      <c r="C54" s="15" t="s">
        <v>164</v>
      </c>
      <c r="D54" s="13">
        <v>6</v>
      </c>
      <c r="E54" s="13">
        <v>0</v>
      </c>
      <c r="F54" s="26">
        <f t="shared" si="1"/>
        <v>0</v>
      </c>
      <c r="G54" s="14"/>
    </row>
    <row r="55" spans="1:7" ht="19.8">
      <c r="A55" s="12">
        <v>52</v>
      </c>
      <c r="B55" s="12" t="s">
        <v>190</v>
      </c>
      <c r="C55" s="15" t="s">
        <v>165</v>
      </c>
      <c r="D55" s="13">
        <v>6</v>
      </c>
      <c r="E55" s="13">
        <v>0</v>
      </c>
      <c r="F55" s="26">
        <f t="shared" si="1"/>
        <v>0</v>
      </c>
      <c r="G55" s="14"/>
    </row>
    <row r="56" spans="1:7" ht="19.8">
      <c r="A56" s="12">
        <v>53</v>
      </c>
      <c r="B56" s="12" t="s">
        <v>190</v>
      </c>
      <c r="C56" s="15" t="s">
        <v>166</v>
      </c>
      <c r="D56" s="13">
        <v>6</v>
      </c>
      <c r="E56" s="13">
        <v>0</v>
      </c>
      <c r="F56" s="26">
        <f t="shared" si="1"/>
        <v>0</v>
      </c>
      <c r="G56" s="14"/>
    </row>
    <row r="57" spans="1:7" ht="19.8">
      <c r="A57" s="12">
        <v>54</v>
      </c>
      <c r="B57" s="12" t="s">
        <v>213</v>
      </c>
      <c r="C57" s="15" t="s">
        <v>88</v>
      </c>
      <c r="D57" s="13">
        <v>12</v>
      </c>
      <c r="E57" s="13">
        <v>11</v>
      </c>
      <c r="F57" s="26">
        <f t="shared" si="1"/>
        <v>1</v>
      </c>
      <c r="G57" s="14"/>
    </row>
    <row r="58" spans="1:7" ht="19.8">
      <c r="A58" s="12">
        <v>55</v>
      </c>
      <c r="B58" s="12" t="s">
        <v>213</v>
      </c>
      <c r="C58" s="15" t="s">
        <v>89</v>
      </c>
      <c r="D58" s="13">
        <v>6</v>
      </c>
      <c r="E58" s="13">
        <v>0</v>
      </c>
      <c r="F58" s="26">
        <f t="shared" si="1"/>
        <v>0</v>
      </c>
      <c r="G58" s="14"/>
    </row>
    <row r="59" spans="1:7" ht="19.8">
      <c r="A59" s="12">
        <v>56</v>
      </c>
      <c r="B59" s="12" t="s">
        <v>213</v>
      </c>
      <c r="C59" s="15" t="s">
        <v>90</v>
      </c>
      <c r="D59" s="13">
        <v>9</v>
      </c>
      <c r="E59" s="13">
        <v>6</v>
      </c>
      <c r="F59" s="26">
        <f t="shared" si="1"/>
        <v>1</v>
      </c>
      <c r="G59" s="14"/>
    </row>
    <row r="60" spans="1:7" ht="19.8">
      <c r="A60" s="12">
        <v>57</v>
      </c>
      <c r="B60" s="12" t="s">
        <v>191</v>
      </c>
      <c r="C60" s="15" t="s">
        <v>137</v>
      </c>
      <c r="D60" s="13">
        <v>6</v>
      </c>
      <c r="E60" s="13">
        <v>0</v>
      </c>
      <c r="F60" s="26">
        <f t="shared" si="1"/>
        <v>0</v>
      </c>
      <c r="G60" s="14"/>
    </row>
    <row r="61" spans="1:7" ht="19.8">
      <c r="A61" s="12">
        <v>58</v>
      </c>
      <c r="B61" s="12" t="s">
        <v>191</v>
      </c>
      <c r="C61" s="15" t="s">
        <v>147</v>
      </c>
      <c r="D61" s="13">
        <v>6</v>
      </c>
      <c r="E61" s="13">
        <v>1</v>
      </c>
      <c r="F61" s="26">
        <f t="shared" si="1"/>
        <v>1</v>
      </c>
      <c r="G61" s="14"/>
    </row>
    <row r="62" spans="1:7" ht="19.8">
      <c r="A62" s="12">
        <v>59</v>
      </c>
      <c r="B62" s="12" t="s">
        <v>191</v>
      </c>
      <c r="C62" s="15" t="s">
        <v>148</v>
      </c>
      <c r="D62" s="13">
        <v>6</v>
      </c>
      <c r="E62" s="13">
        <v>1</v>
      </c>
      <c r="F62" s="26">
        <f t="shared" si="1"/>
        <v>1</v>
      </c>
      <c r="G62" s="14"/>
    </row>
    <row r="63" spans="1:7" ht="19.8">
      <c r="A63" s="12">
        <v>60</v>
      </c>
      <c r="B63" s="12" t="s">
        <v>191</v>
      </c>
      <c r="C63" s="15" t="s">
        <v>149</v>
      </c>
      <c r="D63" s="13">
        <v>6</v>
      </c>
      <c r="E63" s="13">
        <v>2</v>
      </c>
      <c r="F63" s="26">
        <f t="shared" si="1"/>
        <v>1</v>
      </c>
      <c r="G63" s="14"/>
    </row>
    <row r="64" spans="1:7" ht="19.8">
      <c r="A64" s="12">
        <v>61</v>
      </c>
      <c r="B64" s="12" t="s">
        <v>192</v>
      </c>
      <c r="C64" s="15" t="s">
        <v>102</v>
      </c>
      <c r="D64" s="13">
        <v>6</v>
      </c>
      <c r="E64" s="13">
        <v>63</v>
      </c>
      <c r="F64" s="26">
        <f t="shared" si="1"/>
        <v>4</v>
      </c>
      <c r="G64" s="14"/>
    </row>
    <row r="65" spans="1:7" ht="19.8">
      <c r="A65" s="12">
        <v>62</v>
      </c>
      <c r="B65" s="12" t="s">
        <v>192</v>
      </c>
      <c r="C65" s="15" t="s">
        <v>103</v>
      </c>
      <c r="D65" s="13">
        <v>6</v>
      </c>
      <c r="E65" s="13">
        <v>53</v>
      </c>
      <c r="F65" s="26">
        <f t="shared" si="1"/>
        <v>3</v>
      </c>
      <c r="G65" s="14"/>
    </row>
    <row r="66" spans="1:7" ht="19.8">
      <c r="A66" s="12">
        <v>63</v>
      </c>
      <c r="B66" s="12" t="s">
        <v>192</v>
      </c>
      <c r="C66" s="15" t="s">
        <v>104</v>
      </c>
      <c r="D66" s="13">
        <v>6</v>
      </c>
      <c r="E66" s="13">
        <v>69</v>
      </c>
      <c r="F66" s="26">
        <f t="shared" si="1"/>
        <v>4</v>
      </c>
      <c r="G66" s="14"/>
    </row>
    <row r="67" spans="1:7" ht="19.8">
      <c r="A67" s="12">
        <v>64</v>
      </c>
      <c r="B67" s="12" t="s">
        <v>192</v>
      </c>
      <c r="C67" s="15" t="s">
        <v>112</v>
      </c>
      <c r="D67" s="13">
        <v>6</v>
      </c>
      <c r="E67" s="13">
        <v>127</v>
      </c>
      <c r="F67" s="26">
        <f t="shared" si="1"/>
        <v>7</v>
      </c>
      <c r="G67" s="14"/>
    </row>
    <row r="68" spans="1:7" ht="19.8">
      <c r="A68" s="12">
        <v>65</v>
      </c>
      <c r="B68" s="12" t="s">
        <v>192</v>
      </c>
      <c r="C68" s="15" t="s">
        <v>155</v>
      </c>
      <c r="D68" s="13">
        <v>6</v>
      </c>
      <c r="E68" s="13">
        <v>56</v>
      </c>
      <c r="F68" s="26">
        <f t="shared" ref="F68:F99" si="2">IF(ROUNDUP(E68/20,0)&gt;10,10,ROUNDUP(E68/20,0))</f>
        <v>3</v>
      </c>
      <c r="G68" s="14"/>
    </row>
    <row r="69" spans="1:7" ht="19.8">
      <c r="A69" s="12">
        <v>66</v>
      </c>
      <c r="B69" s="12" t="s">
        <v>193</v>
      </c>
      <c r="C69" s="15" t="s">
        <v>39</v>
      </c>
      <c r="D69" s="13">
        <v>18</v>
      </c>
      <c r="E69" s="13">
        <v>3</v>
      </c>
      <c r="F69" s="26">
        <f t="shared" si="2"/>
        <v>1</v>
      </c>
      <c r="G69" s="14"/>
    </row>
    <row r="70" spans="1:7" ht="19.8">
      <c r="A70" s="12">
        <v>67</v>
      </c>
      <c r="B70" s="12" t="s">
        <v>193</v>
      </c>
      <c r="C70" s="15" t="s">
        <v>40</v>
      </c>
      <c r="D70" s="13">
        <v>25</v>
      </c>
      <c r="E70" s="13">
        <v>8</v>
      </c>
      <c r="F70" s="26">
        <f t="shared" si="2"/>
        <v>1</v>
      </c>
      <c r="G70" s="14"/>
    </row>
    <row r="71" spans="1:7" ht="19.8">
      <c r="A71" s="12">
        <v>68</v>
      </c>
      <c r="B71" s="12" t="s">
        <v>193</v>
      </c>
      <c r="C71" s="15" t="s">
        <v>41</v>
      </c>
      <c r="D71" s="13">
        <v>10</v>
      </c>
      <c r="E71" s="13">
        <v>1</v>
      </c>
      <c r="F71" s="26">
        <f t="shared" si="2"/>
        <v>1</v>
      </c>
      <c r="G71" s="14"/>
    </row>
    <row r="72" spans="1:7" ht="19.8">
      <c r="A72" s="12">
        <v>69</v>
      </c>
      <c r="B72" s="12" t="s">
        <v>193</v>
      </c>
      <c r="C72" s="15" t="s">
        <v>120</v>
      </c>
      <c r="D72" s="13">
        <v>6</v>
      </c>
      <c r="E72" s="13">
        <v>3</v>
      </c>
      <c r="F72" s="26">
        <f t="shared" si="2"/>
        <v>1</v>
      </c>
      <c r="G72" s="14"/>
    </row>
    <row r="73" spans="1:7" ht="19.8">
      <c r="A73" s="12">
        <v>70</v>
      </c>
      <c r="B73" s="12" t="s">
        <v>193</v>
      </c>
      <c r="C73" s="15" t="s">
        <v>121</v>
      </c>
      <c r="D73" s="13">
        <v>19</v>
      </c>
      <c r="E73" s="13">
        <v>3</v>
      </c>
      <c r="F73" s="26">
        <f t="shared" si="2"/>
        <v>1</v>
      </c>
      <c r="G73" s="14"/>
    </row>
    <row r="74" spans="1:7" ht="19.8">
      <c r="A74" s="12">
        <v>71</v>
      </c>
      <c r="B74" s="12" t="s">
        <v>193</v>
      </c>
      <c r="C74" s="15" t="s">
        <v>122</v>
      </c>
      <c r="D74" s="13">
        <v>30</v>
      </c>
      <c r="E74" s="13">
        <v>7</v>
      </c>
      <c r="F74" s="26">
        <f t="shared" si="2"/>
        <v>1</v>
      </c>
      <c r="G74" s="14"/>
    </row>
    <row r="75" spans="1:7" ht="19.8">
      <c r="A75" s="12">
        <v>72</v>
      </c>
      <c r="B75" s="12" t="s">
        <v>193</v>
      </c>
      <c r="C75" s="15" t="s">
        <v>159</v>
      </c>
      <c r="D75" s="13">
        <v>6</v>
      </c>
      <c r="E75" s="13">
        <v>0</v>
      </c>
      <c r="F75" s="26">
        <f t="shared" si="2"/>
        <v>0</v>
      </c>
      <c r="G75" s="14"/>
    </row>
    <row r="76" spans="1:7" ht="19.8">
      <c r="A76" s="12">
        <v>73</v>
      </c>
      <c r="B76" s="12" t="s">
        <v>220</v>
      </c>
      <c r="C76" s="15" t="s">
        <v>92</v>
      </c>
      <c r="D76" s="13">
        <v>6</v>
      </c>
      <c r="E76" s="13">
        <v>10</v>
      </c>
      <c r="F76" s="26">
        <f t="shared" si="2"/>
        <v>1</v>
      </c>
      <c r="G76" s="14"/>
    </row>
    <row r="77" spans="1:7" ht="19.8">
      <c r="A77" s="12">
        <v>74</v>
      </c>
      <c r="B77" s="12" t="s">
        <v>220</v>
      </c>
      <c r="C77" s="15" t="s">
        <v>93</v>
      </c>
      <c r="D77" s="13">
        <v>12</v>
      </c>
      <c r="E77" s="13">
        <v>2</v>
      </c>
      <c r="F77" s="26">
        <f t="shared" si="2"/>
        <v>1</v>
      </c>
      <c r="G77" s="14"/>
    </row>
    <row r="78" spans="1:7" ht="19.8">
      <c r="A78" s="12">
        <v>75</v>
      </c>
      <c r="B78" s="12" t="s">
        <v>194</v>
      </c>
      <c r="C78" s="15" t="s">
        <v>78</v>
      </c>
      <c r="D78" s="13">
        <v>6</v>
      </c>
      <c r="E78" s="13">
        <v>29</v>
      </c>
      <c r="F78" s="26">
        <f t="shared" si="2"/>
        <v>2</v>
      </c>
      <c r="G78" s="14"/>
    </row>
    <row r="79" spans="1:7" ht="19.8">
      <c r="A79" s="12">
        <v>76</v>
      </c>
      <c r="B79" s="12" t="s">
        <v>194</v>
      </c>
      <c r="C79" s="15" t="s">
        <v>79</v>
      </c>
      <c r="D79" s="13">
        <v>13</v>
      </c>
      <c r="E79" s="13">
        <v>66</v>
      </c>
      <c r="F79" s="26">
        <f t="shared" si="2"/>
        <v>4</v>
      </c>
      <c r="G79" s="14"/>
    </row>
    <row r="80" spans="1:7" ht="19.8">
      <c r="A80" s="12">
        <v>77</v>
      </c>
      <c r="B80" s="12" t="s">
        <v>194</v>
      </c>
      <c r="C80" s="15" t="s">
        <v>80</v>
      </c>
      <c r="D80" s="13">
        <v>6</v>
      </c>
      <c r="E80" s="13">
        <v>8</v>
      </c>
      <c r="F80" s="26">
        <f t="shared" si="2"/>
        <v>1</v>
      </c>
      <c r="G80" s="14"/>
    </row>
    <row r="81" spans="1:7" ht="19.8">
      <c r="A81" s="12">
        <v>78</v>
      </c>
      <c r="B81" s="12" t="s">
        <v>194</v>
      </c>
      <c r="C81" s="15" t="s">
        <v>140</v>
      </c>
      <c r="D81" s="13">
        <v>18</v>
      </c>
      <c r="E81" s="13">
        <v>90</v>
      </c>
      <c r="F81" s="26">
        <f t="shared" si="2"/>
        <v>5</v>
      </c>
      <c r="G81" s="14"/>
    </row>
    <row r="82" spans="1:7" ht="19.8">
      <c r="A82" s="12">
        <v>79</v>
      </c>
      <c r="B82" s="12" t="s">
        <v>212</v>
      </c>
      <c r="C82" s="15" t="s">
        <v>85</v>
      </c>
      <c r="D82" s="13">
        <v>12</v>
      </c>
      <c r="E82" s="13">
        <v>3</v>
      </c>
      <c r="F82" s="26">
        <f t="shared" si="2"/>
        <v>1</v>
      </c>
      <c r="G82" s="14"/>
    </row>
    <row r="83" spans="1:7" ht="19.8">
      <c r="A83" s="12">
        <v>80</v>
      </c>
      <c r="B83" s="12" t="s">
        <v>195</v>
      </c>
      <c r="C83" s="15" t="s">
        <v>145</v>
      </c>
      <c r="D83" s="13">
        <v>10</v>
      </c>
      <c r="E83" s="13">
        <v>1</v>
      </c>
      <c r="F83" s="26">
        <f t="shared" si="2"/>
        <v>1</v>
      </c>
      <c r="G83" s="14"/>
    </row>
    <row r="84" spans="1:7" ht="19.8">
      <c r="A84" s="12">
        <v>81</v>
      </c>
      <c r="B84" s="12" t="s">
        <v>195</v>
      </c>
      <c r="C84" s="15" t="s">
        <v>146</v>
      </c>
      <c r="D84" s="13">
        <v>6</v>
      </c>
      <c r="E84" s="13">
        <v>1</v>
      </c>
      <c r="F84" s="26">
        <f t="shared" si="2"/>
        <v>1</v>
      </c>
      <c r="G84" s="14"/>
    </row>
    <row r="85" spans="1:7" ht="19.8">
      <c r="A85" s="12">
        <v>82</v>
      </c>
      <c r="B85" s="12" t="s">
        <v>195</v>
      </c>
      <c r="C85" s="15" t="s">
        <v>173</v>
      </c>
      <c r="D85" s="13">
        <v>6</v>
      </c>
      <c r="E85" s="13">
        <v>0</v>
      </c>
      <c r="F85" s="26">
        <f t="shared" si="2"/>
        <v>0</v>
      </c>
      <c r="G85" s="14"/>
    </row>
    <row r="86" spans="1:7" ht="19.8">
      <c r="A86" s="12">
        <v>83</v>
      </c>
      <c r="B86" s="12" t="s">
        <v>196</v>
      </c>
      <c r="C86" s="15" t="s">
        <v>52</v>
      </c>
      <c r="D86" s="13">
        <v>19</v>
      </c>
      <c r="E86" s="13">
        <v>14</v>
      </c>
      <c r="F86" s="26">
        <f t="shared" si="2"/>
        <v>1</v>
      </c>
      <c r="G86" s="14"/>
    </row>
    <row r="87" spans="1:7" ht="19.8">
      <c r="A87" s="12">
        <v>84</v>
      </c>
      <c r="B87" s="12" t="s">
        <v>196</v>
      </c>
      <c r="C87" s="15" t="s">
        <v>53</v>
      </c>
      <c r="D87" s="13">
        <v>12</v>
      </c>
      <c r="E87" s="13">
        <v>8</v>
      </c>
      <c r="F87" s="26">
        <f t="shared" si="2"/>
        <v>1</v>
      </c>
      <c r="G87" s="14"/>
    </row>
    <row r="88" spans="1:7" ht="19.8">
      <c r="A88" s="12">
        <v>85</v>
      </c>
      <c r="B88" s="12" t="s">
        <v>225</v>
      </c>
      <c r="C88" s="15" t="s">
        <v>163</v>
      </c>
      <c r="D88" s="13">
        <v>6</v>
      </c>
      <c r="E88" s="13">
        <v>0</v>
      </c>
      <c r="F88" s="26">
        <f t="shared" si="2"/>
        <v>0</v>
      </c>
      <c r="G88" s="14"/>
    </row>
    <row r="89" spans="1:7" ht="19.8">
      <c r="A89" s="12">
        <v>86</v>
      </c>
      <c r="B89" s="12" t="s">
        <v>225</v>
      </c>
      <c r="C89" s="15" t="s">
        <v>233</v>
      </c>
      <c r="D89" s="13">
        <v>6</v>
      </c>
      <c r="E89" s="13">
        <v>0</v>
      </c>
      <c r="F89" s="26">
        <f t="shared" si="2"/>
        <v>0</v>
      </c>
      <c r="G89" s="14"/>
    </row>
    <row r="90" spans="1:7" ht="19.8">
      <c r="A90" s="12">
        <v>87</v>
      </c>
      <c r="B90" s="12" t="s">
        <v>197</v>
      </c>
      <c r="C90" s="15" t="s">
        <v>86</v>
      </c>
      <c r="D90" s="13">
        <v>6</v>
      </c>
      <c r="E90" s="13">
        <v>1</v>
      </c>
      <c r="F90" s="26">
        <f t="shared" si="2"/>
        <v>1</v>
      </c>
      <c r="G90" s="14"/>
    </row>
    <row r="91" spans="1:7" ht="19.8">
      <c r="A91" s="12">
        <v>88</v>
      </c>
      <c r="B91" s="12" t="s">
        <v>197</v>
      </c>
      <c r="C91" s="15" t="s">
        <v>87</v>
      </c>
      <c r="D91" s="13">
        <v>6</v>
      </c>
      <c r="E91" s="13">
        <v>4</v>
      </c>
      <c r="F91" s="26">
        <f t="shared" si="2"/>
        <v>1</v>
      </c>
      <c r="G91" s="14"/>
    </row>
    <row r="92" spans="1:7" ht="19.8">
      <c r="A92" s="12">
        <v>89</v>
      </c>
      <c r="B92" s="12" t="s">
        <v>198</v>
      </c>
      <c r="C92" s="15" t="s">
        <v>42</v>
      </c>
      <c r="D92" s="13">
        <v>31</v>
      </c>
      <c r="E92" s="13">
        <v>41</v>
      </c>
      <c r="F92" s="26">
        <f t="shared" si="2"/>
        <v>3</v>
      </c>
      <c r="G92" s="14"/>
    </row>
    <row r="93" spans="1:7" ht="19.8">
      <c r="A93" s="12">
        <v>89</v>
      </c>
      <c r="B93" s="12" t="s">
        <v>197</v>
      </c>
      <c r="C93" s="15" t="s">
        <v>174</v>
      </c>
      <c r="D93" s="13">
        <v>12</v>
      </c>
      <c r="E93" s="13">
        <v>2</v>
      </c>
      <c r="F93" s="26">
        <f t="shared" si="2"/>
        <v>1</v>
      </c>
      <c r="G93" s="14"/>
    </row>
    <row r="94" spans="1:7" ht="19.8">
      <c r="A94" s="12">
        <v>90</v>
      </c>
      <c r="B94" s="12" t="s">
        <v>198</v>
      </c>
      <c r="C94" s="15" t="s">
        <v>43</v>
      </c>
      <c r="D94" s="13">
        <v>18</v>
      </c>
      <c r="E94" s="13">
        <v>41</v>
      </c>
      <c r="F94" s="26">
        <f t="shared" si="2"/>
        <v>3</v>
      </c>
      <c r="G94" s="14"/>
    </row>
    <row r="95" spans="1:7" ht="19.8">
      <c r="A95" s="12">
        <v>91</v>
      </c>
      <c r="B95" s="12" t="s">
        <v>198</v>
      </c>
      <c r="C95" s="15" t="s">
        <v>44</v>
      </c>
      <c r="D95" s="13">
        <v>12</v>
      </c>
      <c r="E95" s="13">
        <v>2</v>
      </c>
      <c r="F95" s="26">
        <f t="shared" si="2"/>
        <v>1</v>
      </c>
      <c r="G95" s="14"/>
    </row>
    <row r="96" spans="1:7" ht="19.8">
      <c r="A96" s="12">
        <v>92</v>
      </c>
      <c r="B96" s="12" t="s">
        <v>198</v>
      </c>
      <c r="C96" s="15" t="s">
        <v>45</v>
      </c>
      <c r="D96" s="13">
        <v>6</v>
      </c>
      <c r="E96" s="13">
        <v>20</v>
      </c>
      <c r="F96" s="26">
        <f t="shared" si="2"/>
        <v>1</v>
      </c>
      <c r="G96" s="14"/>
    </row>
    <row r="97" spans="1:7" ht="19.8">
      <c r="A97" s="12">
        <v>93</v>
      </c>
      <c r="B97" s="12" t="s">
        <v>198</v>
      </c>
      <c r="C97" s="15" t="s">
        <v>46</v>
      </c>
      <c r="D97" s="13">
        <v>12</v>
      </c>
      <c r="E97" s="13">
        <v>3</v>
      </c>
      <c r="F97" s="26">
        <f t="shared" si="2"/>
        <v>1</v>
      </c>
      <c r="G97" s="14"/>
    </row>
    <row r="98" spans="1:7" ht="19.8">
      <c r="A98" s="12">
        <v>94</v>
      </c>
      <c r="B98" s="12" t="s">
        <v>198</v>
      </c>
      <c r="C98" s="15" t="s">
        <v>123</v>
      </c>
      <c r="D98" s="13">
        <v>6</v>
      </c>
      <c r="E98" s="13">
        <v>4</v>
      </c>
      <c r="F98" s="26">
        <f t="shared" si="2"/>
        <v>1</v>
      </c>
      <c r="G98" s="14"/>
    </row>
    <row r="99" spans="1:7" ht="19.8">
      <c r="A99" s="12">
        <v>95</v>
      </c>
      <c r="B99" s="12" t="s">
        <v>226</v>
      </c>
      <c r="C99" s="15" t="s">
        <v>160</v>
      </c>
      <c r="D99" s="13">
        <v>6</v>
      </c>
      <c r="E99" s="13">
        <v>0</v>
      </c>
      <c r="F99" s="26">
        <f t="shared" si="2"/>
        <v>0</v>
      </c>
      <c r="G99" s="14"/>
    </row>
    <row r="100" spans="1:7" ht="19.8">
      <c r="A100" s="12">
        <v>96</v>
      </c>
      <c r="B100" s="12" t="s">
        <v>222</v>
      </c>
      <c r="C100" s="15" t="s">
        <v>105</v>
      </c>
      <c r="D100" s="13">
        <v>6</v>
      </c>
      <c r="E100" s="13">
        <v>80</v>
      </c>
      <c r="F100" s="26">
        <f t="shared" ref="F100:F131" si="3">IF(ROUNDUP(E100/20,0)&gt;10,10,ROUNDUP(E100/20,0))</f>
        <v>4</v>
      </c>
      <c r="G100" s="14"/>
    </row>
    <row r="101" spans="1:7" ht="19.8">
      <c r="A101" s="12">
        <v>97</v>
      </c>
      <c r="B101" s="12" t="s">
        <v>222</v>
      </c>
      <c r="C101" s="15" t="s">
        <v>106</v>
      </c>
      <c r="D101" s="13">
        <v>12</v>
      </c>
      <c r="E101" s="13">
        <v>52</v>
      </c>
      <c r="F101" s="26">
        <f t="shared" si="3"/>
        <v>3</v>
      </c>
      <c r="G101" s="14"/>
    </row>
    <row r="102" spans="1:7" ht="19.8">
      <c r="A102" s="12">
        <v>98</v>
      </c>
      <c r="B102" s="12" t="s">
        <v>222</v>
      </c>
      <c r="C102" s="15" t="s">
        <v>156</v>
      </c>
      <c r="D102" s="13">
        <v>6</v>
      </c>
      <c r="E102" s="13">
        <v>95</v>
      </c>
      <c r="F102" s="26">
        <f t="shared" si="3"/>
        <v>5</v>
      </c>
      <c r="G102" s="14"/>
    </row>
    <row r="103" spans="1:7" ht="19.8">
      <c r="A103" s="12">
        <v>99</v>
      </c>
      <c r="B103" s="12" t="s">
        <v>199</v>
      </c>
      <c r="C103" s="15" t="s">
        <v>83</v>
      </c>
      <c r="D103" s="13">
        <v>6</v>
      </c>
      <c r="E103" s="13">
        <v>3</v>
      </c>
      <c r="F103" s="26">
        <f t="shared" si="3"/>
        <v>1</v>
      </c>
      <c r="G103" s="14"/>
    </row>
    <row r="104" spans="1:7" ht="19.8">
      <c r="A104" s="12">
        <v>100</v>
      </c>
      <c r="B104" s="12" t="s">
        <v>199</v>
      </c>
      <c r="C104" s="15" t="s">
        <v>84</v>
      </c>
      <c r="D104" s="13">
        <v>6</v>
      </c>
      <c r="E104" s="13">
        <v>3</v>
      </c>
      <c r="F104" s="26">
        <f t="shared" si="3"/>
        <v>1</v>
      </c>
      <c r="G104" s="14"/>
    </row>
    <row r="105" spans="1:7" ht="19.8">
      <c r="A105" s="12">
        <v>101</v>
      </c>
      <c r="B105" s="12" t="s">
        <v>199</v>
      </c>
      <c r="C105" s="15" t="s">
        <v>144</v>
      </c>
      <c r="D105" s="13">
        <v>6</v>
      </c>
      <c r="E105" s="13">
        <v>4</v>
      </c>
      <c r="F105" s="26">
        <f t="shared" si="3"/>
        <v>1</v>
      </c>
      <c r="G105" s="14"/>
    </row>
    <row r="106" spans="1:7" ht="19.8">
      <c r="A106" s="12">
        <v>102</v>
      </c>
      <c r="B106" s="12" t="s">
        <v>200</v>
      </c>
      <c r="C106" s="15" t="s">
        <v>100</v>
      </c>
      <c r="D106" s="13">
        <v>18</v>
      </c>
      <c r="E106" s="13">
        <v>168</v>
      </c>
      <c r="F106" s="26">
        <f t="shared" si="3"/>
        <v>9</v>
      </c>
      <c r="G106" s="14"/>
    </row>
    <row r="107" spans="1:7" ht="19.8">
      <c r="A107" s="12">
        <v>103</v>
      </c>
      <c r="B107" s="12" t="s">
        <v>200</v>
      </c>
      <c r="C107" s="15" t="s">
        <v>101</v>
      </c>
      <c r="D107" s="13">
        <v>6</v>
      </c>
      <c r="E107" s="13">
        <v>87</v>
      </c>
      <c r="F107" s="26">
        <f t="shared" si="3"/>
        <v>5</v>
      </c>
      <c r="G107" s="14"/>
    </row>
    <row r="108" spans="1:7" ht="19.8">
      <c r="A108" s="12">
        <v>104</v>
      </c>
      <c r="B108" s="12" t="s">
        <v>200</v>
      </c>
      <c r="C108" s="15" t="s">
        <v>154</v>
      </c>
      <c r="D108" s="13">
        <v>6</v>
      </c>
      <c r="E108" s="13">
        <v>86</v>
      </c>
      <c r="F108" s="26">
        <f t="shared" si="3"/>
        <v>5</v>
      </c>
      <c r="G108" s="14"/>
    </row>
    <row r="109" spans="1:7" ht="19.8">
      <c r="A109" s="12">
        <v>105</v>
      </c>
      <c r="B109" s="12" t="s">
        <v>215</v>
      </c>
      <c r="C109" s="15" t="s">
        <v>214</v>
      </c>
      <c r="D109" s="13">
        <v>6</v>
      </c>
      <c r="E109" s="13">
        <v>4</v>
      </c>
      <c r="F109" s="26">
        <f t="shared" si="3"/>
        <v>1</v>
      </c>
      <c r="G109" s="14"/>
    </row>
    <row r="110" spans="1:7" ht="19.8">
      <c r="A110" s="12">
        <v>106</v>
      </c>
      <c r="B110" s="12" t="s">
        <v>215</v>
      </c>
      <c r="C110" s="15" t="s">
        <v>175</v>
      </c>
      <c r="D110" s="13">
        <v>6</v>
      </c>
      <c r="E110" s="13">
        <v>0</v>
      </c>
      <c r="F110" s="26">
        <f t="shared" si="3"/>
        <v>0</v>
      </c>
      <c r="G110" s="14"/>
    </row>
    <row r="111" spans="1:7" ht="19.8">
      <c r="A111" s="12">
        <v>107</v>
      </c>
      <c r="B111" s="12" t="s">
        <v>215</v>
      </c>
      <c r="C111" s="15" t="s">
        <v>176</v>
      </c>
      <c r="D111" s="13">
        <v>6</v>
      </c>
      <c r="E111" s="13">
        <v>0</v>
      </c>
      <c r="F111" s="26">
        <f t="shared" si="3"/>
        <v>0</v>
      </c>
      <c r="G111" s="14"/>
    </row>
    <row r="112" spans="1:7" ht="19.8">
      <c r="A112" s="12">
        <v>108</v>
      </c>
      <c r="B112" s="12" t="s">
        <v>215</v>
      </c>
      <c r="C112" s="15" t="s">
        <v>177</v>
      </c>
      <c r="D112" s="13">
        <v>6</v>
      </c>
      <c r="E112" s="13">
        <v>0</v>
      </c>
      <c r="F112" s="26">
        <f t="shared" si="3"/>
        <v>0</v>
      </c>
      <c r="G112" s="14"/>
    </row>
    <row r="113" spans="1:7" ht="19.8">
      <c r="A113" s="12">
        <v>109</v>
      </c>
      <c r="B113" s="12" t="s">
        <v>201</v>
      </c>
      <c r="C113" s="15" t="s">
        <v>63</v>
      </c>
      <c r="D113" s="13">
        <v>12</v>
      </c>
      <c r="E113" s="13">
        <v>51</v>
      </c>
      <c r="F113" s="26">
        <f t="shared" si="3"/>
        <v>3</v>
      </c>
      <c r="G113" s="14"/>
    </row>
    <row r="114" spans="1:7" ht="19.8">
      <c r="A114" s="12">
        <v>110</v>
      </c>
      <c r="B114" s="12" t="s">
        <v>201</v>
      </c>
      <c r="C114" s="15" t="s">
        <v>64</v>
      </c>
      <c r="D114" s="13">
        <v>6</v>
      </c>
      <c r="E114" s="13">
        <v>2</v>
      </c>
      <c r="F114" s="26">
        <f t="shared" si="3"/>
        <v>1</v>
      </c>
      <c r="G114" s="14"/>
    </row>
    <row r="115" spans="1:7" ht="19.8">
      <c r="A115" s="12">
        <v>111</v>
      </c>
      <c r="B115" s="12" t="s">
        <v>201</v>
      </c>
      <c r="C115" s="15" t="s">
        <v>65</v>
      </c>
      <c r="D115" s="13">
        <v>6</v>
      </c>
      <c r="E115" s="13">
        <v>39</v>
      </c>
      <c r="F115" s="26">
        <f t="shared" si="3"/>
        <v>2</v>
      </c>
      <c r="G115" s="14"/>
    </row>
    <row r="116" spans="1:7" ht="19.8">
      <c r="A116" s="12">
        <v>112</v>
      </c>
      <c r="B116" s="12" t="s">
        <v>228</v>
      </c>
      <c r="C116" s="15" t="s">
        <v>129</v>
      </c>
      <c r="D116" s="13">
        <v>6</v>
      </c>
      <c r="E116" s="13">
        <v>1</v>
      </c>
      <c r="F116" s="26">
        <f t="shared" si="3"/>
        <v>1</v>
      </c>
      <c r="G116" s="14"/>
    </row>
    <row r="117" spans="1:7" ht="19.8">
      <c r="A117" s="12">
        <v>113</v>
      </c>
      <c r="B117" s="12" t="s">
        <v>223</v>
      </c>
      <c r="C117" s="15" t="s">
        <v>168</v>
      </c>
      <c r="D117" s="13">
        <v>6</v>
      </c>
      <c r="E117" s="13">
        <v>1</v>
      </c>
      <c r="F117" s="26">
        <f t="shared" si="3"/>
        <v>1</v>
      </c>
      <c r="G117" s="14"/>
    </row>
    <row r="118" spans="1:7" ht="19.8">
      <c r="A118" s="12">
        <v>114</v>
      </c>
      <c r="B118" s="12" t="s">
        <v>223</v>
      </c>
      <c r="C118" s="15" t="s">
        <v>169</v>
      </c>
      <c r="D118" s="13">
        <v>6</v>
      </c>
      <c r="E118" s="13">
        <v>2</v>
      </c>
      <c r="F118" s="26">
        <f t="shared" si="3"/>
        <v>1</v>
      </c>
      <c r="G118" s="14"/>
    </row>
    <row r="119" spans="1:7" ht="19.8">
      <c r="A119" s="12">
        <v>115</v>
      </c>
      <c r="B119" s="12" t="s">
        <v>223</v>
      </c>
      <c r="C119" s="15" t="s">
        <v>170</v>
      </c>
      <c r="D119" s="13">
        <v>6</v>
      </c>
      <c r="E119" s="13">
        <v>1</v>
      </c>
      <c r="F119" s="26">
        <f t="shared" si="3"/>
        <v>1</v>
      </c>
      <c r="G119" s="14"/>
    </row>
    <row r="120" spans="1:7" ht="19.8">
      <c r="A120" s="12">
        <v>116</v>
      </c>
      <c r="B120" s="12" t="s">
        <v>202</v>
      </c>
      <c r="C120" s="15" t="s">
        <v>76</v>
      </c>
      <c r="D120" s="13">
        <v>6</v>
      </c>
      <c r="E120" s="13">
        <v>3</v>
      </c>
      <c r="F120" s="26">
        <f t="shared" si="3"/>
        <v>1</v>
      </c>
      <c r="G120" s="14"/>
    </row>
    <row r="121" spans="1:7" ht="19.8">
      <c r="A121" s="12">
        <v>117</v>
      </c>
      <c r="B121" s="12" t="s">
        <v>202</v>
      </c>
      <c r="C121" s="15" t="s">
        <v>77</v>
      </c>
      <c r="D121" s="13">
        <v>6</v>
      </c>
      <c r="E121" s="13">
        <v>5</v>
      </c>
      <c r="F121" s="26">
        <f t="shared" si="3"/>
        <v>1</v>
      </c>
      <c r="G121" s="14"/>
    </row>
    <row r="122" spans="1:7" ht="19.8">
      <c r="A122" s="12">
        <v>118</v>
      </c>
      <c r="B122" s="12" t="s">
        <v>202</v>
      </c>
      <c r="C122" s="15" t="s">
        <v>139</v>
      </c>
      <c r="D122" s="13">
        <v>6</v>
      </c>
      <c r="E122" s="13">
        <v>9</v>
      </c>
      <c r="F122" s="26">
        <f t="shared" si="3"/>
        <v>1</v>
      </c>
      <c r="G122" s="14"/>
    </row>
    <row r="123" spans="1:7" ht="19.8">
      <c r="A123" s="12">
        <v>119</v>
      </c>
      <c r="B123" s="12" t="s">
        <v>202</v>
      </c>
      <c r="C123" s="15" t="s">
        <v>171</v>
      </c>
      <c r="D123" s="13">
        <v>6</v>
      </c>
      <c r="E123" s="13">
        <v>1</v>
      </c>
      <c r="F123" s="26">
        <f t="shared" si="3"/>
        <v>1</v>
      </c>
      <c r="G123" s="14"/>
    </row>
    <row r="124" spans="1:7" ht="19.8">
      <c r="A124" s="12">
        <v>120</v>
      </c>
      <c r="B124" s="12" t="s">
        <v>203</v>
      </c>
      <c r="C124" s="15" t="s">
        <v>81</v>
      </c>
      <c r="D124" s="13">
        <v>12</v>
      </c>
      <c r="E124" s="13">
        <v>7</v>
      </c>
      <c r="F124" s="26">
        <f t="shared" si="3"/>
        <v>1</v>
      </c>
      <c r="G124" s="14"/>
    </row>
    <row r="125" spans="1:7" ht="19.8">
      <c r="A125" s="12">
        <v>121</v>
      </c>
      <c r="B125" s="12" t="s">
        <v>203</v>
      </c>
      <c r="C125" s="15" t="s">
        <v>82</v>
      </c>
      <c r="D125" s="13">
        <v>12</v>
      </c>
      <c r="E125" s="13">
        <v>6</v>
      </c>
      <c r="F125" s="26">
        <f t="shared" si="3"/>
        <v>1</v>
      </c>
      <c r="G125" s="14"/>
    </row>
    <row r="126" spans="1:7" ht="19.8">
      <c r="A126" s="12">
        <v>122</v>
      </c>
      <c r="B126" s="12" t="s">
        <v>232</v>
      </c>
      <c r="C126" s="15" t="s">
        <v>141</v>
      </c>
      <c r="D126" s="13">
        <v>12</v>
      </c>
      <c r="E126" s="13">
        <v>5</v>
      </c>
      <c r="F126" s="26">
        <f t="shared" si="3"/>
        <v>1</v>
      </c>
      <c r="G126" s="14"/>
    </row>
    <row r="127" spans="1:7" ht="19.8">
      <c r="A127" s="12">
        <v>123</v>
      </c>
      <c r="B127" s="12" t="s">
        <v>232</v>
      </c>
      <c r="C127" s="15" t="s">
        <v>142</v>
      </c>
      <c r="D127" s="13">
        <v>12</v>
      </c>
      <c r="E127" s="13">
        <v>3</v>
      </c>
      <c r="F127" s="26">
        <f t="shared" si="3"/>
        <v>1</v>
      </c>
      <c r="G127" s="14"/>
    </row>
    <row r="128" spans="1:7" ht="19.8">
      <c r="A128" s="12">
        <v>124</v>
      </c>
      <c r="B128" s="12" t="s">
        <v>232</v>
      </c>
      <c r="C128" s="15" t="s">
        <v>143</v>
      </c>
      <c r="D128" s="13">
        <v>6</v>
      </c>
      <c r="E128" s="13">
        <v>0</v>
      </c>
      <c r="F128" s="26">
        <f t="shared" si="3"/>
        <v>0</v>
      </c>
      <c r="G128" s="14"/>
    </row>
    <row r="129" spans="1:7" ht="19.8">
      <c r="A129" s="12">
        <v>125</v>
      </c>
      <c r="B129" s="12" t="s">
        <v>203</v>
      </c>
      <c r="C129" s="15" t="s">
        <v>172</v>
      </c>
      <c r="D129" s="13">
        <v>6</v>
      </c>
      <c r="E129" s="13">
        <v>0</v>
      </c>
      <c r="F129" s="26">
        <f t="shared" si="3"/>
        <v>0</v>
      </c>
      <c r="G129" s="14"/>
    </row>
    <row r="130" spans="1:7" ht="19.8">
      <c r="A130" s="12">
        <v>126</v>
      </c>
      <c r="B130" s="12" t="s">
        <v>204</v>
      </c>
      <c r="C130" s="15" t="s">
        <v>107</v>
      </c>
      <c r="D130" s="13">
        <v>6</v>
      </c>
      <c r="E130" s="13">
        <v>26</v>
      </c>
      <c r="F130" s="26">
        <f t="shared" si="3"/>
        <v>2</v>
      </c>
      <c r="G130" s="14"/>
    </row>
    <row r="131" spans="1:7" ht="19.8">
      <c r="A131" s="12">
        <v>127</v>
      </c>
      <c r="B131" s="12" t="s">
        <v>204</v>
      </c>
      <c r="C131" s="15" t="s">
        <v>108</v>
      </c>
      <c r="D131" s="13">
        <v>6</v>
      </c>
      <c r="E131" s="13">
        <v>31</v>
      </c>
      <c r="F131" s="26">
        <f t="shared" si="3"/>
        <v>2</v>
      </c>
      <c r="G131" s="14"/>
    </row>
    <row r="132" spans="1:7" ht="19.8">
      <c r="A132" s="12">
        <v>128</v>
      </c>
      <c r="B132" s="12" t="s">
        <v>204</v>
      </c>
      <c r="C132" s="15" t="s">
        <v>157</v>
      </c>
      <c r="D132" s="13">
        <v>6</v>
      </c>
      <c r="E132" s="13">
        <v>31</v>
      </c>
      <c r="F132" s="26">
        <f t="shared" ref="F132:F163" si="4">IF(ROUNDUP(E132/20,0)&gt;10,10,ROUNDUP(E132/20,0))</f>
        <v>2</v>
      </c>
      <c r="G132" s="14"/>
    </row>
    <row r="133" spans="1:7" ht="19.8">
      <c r="A133" s="12">
        <v>129</v>
      </c>
      <c r="B133" s="12" t="s">
        <v>204</v>
      </c>
      <c r="C133" s="15" t="s">
        <v>158</v>
      </c>
      <c r="D133" s="13">
        <v>6</v>
      </c>
      <c r="E133" s="13">
        <v>74</v>
      </c>
      <c r="F133" s="26">
        <f t="shared" si="4"/>
        <v>4</v>
      </c>
      <c r="G133" s="14"/>
    </row>
    <row r="134" spans="1:7" ht="19.8">
      <c r="A134" s="12">
        <v>130</v>
      </c>
      <c r="B134" s="12" t="s">
        <v>205</v>
      </c>
      <c r="C134" s="15" t="s">
        <v>47</v>
      </c>
      <c r="D134" s="13">
        <v>36</v>
      </c>
      <c r="E134" s="13">
        <v>5</v>
      </c>
      <c r="F134" s="26">
        <f t="shared" si="4"/>
        <v>1</v>
      </c>
      <c r="G134" s="14"/>
    </row>
    <row r="135" spans="1:7" ht="19.8">
      <c r="A135" s="12">
        <v>131</v>
      </c>
      <c r="B135" s="12" t="s">
        <v>205</v>
      </c>
      <c r="C135" s="15" t="s">
        <v>48</v>
      </c>
      <c r="D135" s="13">
        <v>12</v>
      </c>
      <c r="E135" s="13">
        <v>1</v>
      </c>
      <c r="F135" s="26">
        <f t="shared" si="4"/>
        <v>1</v>
      </c>
      <c r="G135" s="14"/>
    </row>
    <row r="136" spans="1:7" ht="19.8">
      <c r="A136" s="12">
        <v>132</v>
      </c>
      <c r="B136" s="12" t="s">
        <v>205</v>
      </c>
      <c r="C136" s="15" t="s">
        <v>49</v>
      </c>
      <c r="D136" s="13">
        <v>18</v>
      </c>
      <c r="E136" s="13">
        <v>9</v>
      </c>
      <c r="F136" s="26">
        <f t="shared" si="4"/>
        <v>1</v>
      </c>
      <c r="G136" s="14"/>
    </row>
    <row r="137" spans="1:7" ht="19.8">
      <c r="A137" s="12">
        <v>133</v>
      </c>
      <c r="B137" s="12" t="s">
        <v>205</v>
      </c>
      <c r="C137" s="15" t="s">
        <v>50</v>
      </c>
      <c r="D137" s="13">
        <v>6</v>
      </c>
      <c r="E137" s="13">
        <v>1</v>
      </c>
      <c r="F137" s="26">
        <f t="shared" si="4"/>
        <v>1</v>
      </c>
      <c r="G137" s="14"/>
    </row>
    <row r="138" spans="1:7" ht="19.8">
      <c r="A138" s="12">
        <v>134</v>
      </c>
      <c r="B138" s="12" t="s">
        <v>205</v>
      </c>
      <c r="C138" s="15" t="s">
        <v>51</v>
      </c>
      <c r="D138" s="13">
        <v>20</v>
      </c>
      <c r="E138" s="13">
        <v>0</v>
      </c>
      <c r="F138" s="26">
        <f t="shared" si="4"/>
        <v>0</v>
      </c>
      <c r="G138" s="14"/>
    </row>
    <row r="139" spans="1:7" ht="19.8">
      <c r="A139" s="12">
        <v>135</v>
      </c>
      <c r="B139" s="12" t="s">
        <v>205</v>
      </c>
      <c r="C139" s="15" t="s">
        <v>124</v>
      </c>
      <c r="D139" s="13">
        <v>6</v>
      </c>
      <c r="E139" s="13">
        <v>1</v>
      </c>
      <c r="F139" s="26">
        <f t="shared" si="4"/>
        <v>1</v>
      </c>
      <c r="G139" s="14"/>
    </row>
    <row r="140" spans="1:7" ht="19.8">
      <c r="A140" s="12">
        <v>136</v>
      </c>
      <c r="B140" s="12" t="s">
        <v>205</v>
      </c>
      <c r="C140" s="15" t="s">
        <v>161</v>
      </c>
      <c r="D140" s="13">
        <v>6</v>
      </c>
      <c r="E140" s="13">
        <v>0</v>
      </c>
      <c r="F140" s="26">
        <f t="shared" si="4"/>
        <v>0</v>
      </c>
      <c r="G140" s="14"/>
    </row>
    <row r="141" spans="1:7" ht="19.8">
      <c r="A141" s="12">
        <v>137</v>
      </c>
      <c r="B141" s="12" t="s">
        <v>205</v>
      </c>
      <c r="C141" s="15" t="s">
        <v>162</v>
      </c>
      <c r="D141" s="13">
        <v>6</v>
      </c>
      <c r="E141" s="13">
        <v>0</v>
      </c>
      <c r="F141" s="26">
        <f t="shared" si="4"/>
        <v>0</v>
      </c>
      <c r="G141" s="14"/>
    </row>
    <row r="142" spans="1:7" ht="19.8">
      <c r="A142" s="12">
        <v>138</v>
      </c>
      <c r="B142" s="12" t="s">
        <v>206</v>
      </c>
      <c r="C142" s="15" t="s">
        <v>66</v>
      </c>
      <c r="D142" s="13">
        <v>10</v>
      </c>
      <c r="E142" s="13">
        <v>11</v>
      </c>
      <c r="F142" s="26">
        <f t="shared" si="4"/>
        <v>1</v>
      </c>
      <c r="G142" s="14"/>
    </row>
    <row r="143" spans="1:7" ht="19.8">
      <c r="A143" s="12">
        <v>139</v>
      </c>
      <c r="B143" s="12" t="s">
        <v>206</v>
      </c>
      <c r="C143" s="15" t="s">
        <v>67</v>
      </c>
      <c r="D143" s="13">
        <v>10</v>
      </c>
      <c r="E143" s="13">
        <v>14</v>
      </c>
      <c r="F143" s="26">
        <f t="shared" si="4"/>
        <v>1</v>
      </c>
      <c r="G143" s="14"/>
    </row>
    <row r="144" spans="1:7" ht="19.8">
      <c r="A144" s="12">
        <v>140</v>
      </c>
      <c r="B144" s="12" t="s">
        <v>206</v>
      </c>
      <c r="C144" s="15" t="s">
        <v>68</v>
      </c>
      <c r="D144" s="13">
        <v>6</v>
      </c>
      <c r="E144" s="13">
        <v>3</v>
      </c>
      <c r="F144" s="26">
        <f t="shared" si="4"/>
        <v>1</v>
      </c>
      <c r="G144" s="14"/>
    </row>
    <row r="145" spans="1:7" ht="19.8">
      <c r="A145" s="12">
        <v>141</v>
      </c>
      <c r="B145" s="12" t="s">
        <v>229</v>
      </c>
      <c r="C145" s="15" t="s">
        <v>130</v>
      </c>
      <c r="D145" s="13">
        <v>15</v>
      </c>
      <c r="E145" s="13">
        <v>21</v>
      </c>
      <c r="F145" s="26">
        <f t="shared" si="4"/>
        <v>2</v>
      </c>
      <c r="G145" s="14"/>
    </row>
    <row r="146" spans="1:7" ht="19.8">
      <c r="A146" s="12">
        <v>142</v>
      </c>
      <c r="B146" s="12" t="s">
        <v>219</v>
      </c>
      <c r="C146" s="15" t="s">
        <v>218</v>
      </c>
      <c r="D146" s="13">
        <v>6</v>
      </c>
      <c r="E146" s="13">
        <v>20</v>
      </c>
      <c r="F146" s="26">
        <f t="shared" si="4"/>
        <v>1</v>
      </c>
      <c r="G146" s="14"/>
    </row>
    <row r="147" spans="1:7" ht="19.8">
      <c r="A147" s="12">
        <v>143</v>
      </c>
      <c r="B147" s="12" t="s">
        <v>219</v>
      </c>
      <c r="C147" s="15" t="s">
        <v>91</v>
      </c>
      <c r="D147" s="13">
        <v>6</v>
      </c>
      <c r="E147" s="13">
        <v>35</v>
      </c>
      <c r="F147" s="26">
        <f t="shared" si="4"/>
        <v>2</v>
      </c>
      <c r="G147" s="14"/>
    </row>
    <row r="148" spans="1:7" ht="19.8">
      <c r="A148" s="12">
        <v>144</v>
      </c>
      <c r="B148" s="12" t="s">
        <v>207</v>
      </c>
      <c r="C148" s="15" t="s">
        <v>150</v>
      </c>
      <c r="D148" s="13">
        <v>6</v>
      </c>
      <c r="E148" s="13">
        <v>10</v>
      </c>
      <c r="F148" s="26">
        <f t="shared" si="4"/>
        <v>1</v>
      </c>
      <c r="G148" s="14"/>
    </row>
    <row r="149" spans="1:7" ht="19.8">
      <c r="A149" s="12">
        <v>145</v>
      </c>
      <c r="B149" s="12" t="s">
        <v>208</v>
      </c>
      <c r="C149" s="15" t="s">
        <v>99</v>
      </c>
      <c r="D149" s="13">
        <v>10</v>
      </c>
      <c r="E149" s="13">
        <v>150</v>
      </c>
      <c r="F149" s="26">
        <f t="shared" si="4"/>
        <v>8</v>
      </c>
      <c r="G149" s="14"/>
    </row>
    <row r="150" spans="1:7" ht="19.8">
      <c r="A150" s="12">
        <v>146</v>
      </c>
      <c r="B150" s="12" t="s">
        <v>208</v>
      </c>
      <c r="C150" s="15" t="s">
        <v>151</v>
      </c>
      <c r="D150" s="13">
        <v>6</v>
      </c>
      <c r="E150" s="13">
        <v>112</v>
      </c>
      <c r="F150" s="26">
        <f t="shared" si="4"/>
        <v>6</v>
      </c>
      <c r="G150" s="14"/>
    </row>
    <row r="151" spans="1:7" ht="19.8">
      <c r="A151" s="12">
        <v>147</v>
      </c>
      <c r="B151" s="12" t="s">
        <v>208</v>
      </c>
      <c r="C151" s="15" t="s">
        <v>152</v>
      </c>
      <c r="D151" s="13">
        <v>6</v>
      </c>
      <c r="E151" s="13">
        <v>126</v>
      </c>
      <c r="F151" s="26">
        <f t="shared" si="4"/>
        <v>7</v>
      </c>
      <c r="G151" s="14"/>
    </row>
    <row r="152" spans="1:7" ht="19.8">
      <c r="A152" s="12">
        <v>148</v>
      </c>
      <c r="B152" s="12" t="s">
        <v>209</v>
      </c>
      <c r="C152" s="15" t="s">
        <v>34</v>
      </c>
      <c r="D152" s="13">
        <v>18</v>
      </c>
      <c r="E152" s="13">
        <v>29</v>
      </c>
      <c r="F152" s="26">
        <f t="shared" si="4"/>
        <v>2</v>
      </c>
      <c r="G152" s="14"/>
    </row>
    <row r="153" spans="1:7" ht="19.8">
      <c r="A153" s="12">
        <v>149</v>
      </c>
      <c r="B153" s="12" t="s">
        <v>209</v>
      </c>
      <c r="C153" s="15" t="s">
        <v>35</v>
      </c>
      <c r="D153" s="13">
        <v>27</v>
      </c>
      <c r="E153" s="13">
        <v>95</v>
      </c>
      <c r="F153" s="26">
        <f t="shared" si="4"/>
        <v>5</v>
      </c>
      <c r="G153" s="14"/>
    </row>
    <row r="154" spans="1:7" ht="19.8">
      <c r="A154" s="12">
        <v>150</v>
      </c>
      <c r="B154" s="12" t="s">
        <v>209</v>
      </c>
      <c r="C154" s="15" t="s">
        <v>36</v>
      </c>
      <c r="D154" s="13">
        <v>6</v>
      </c>
      <c r="E154" s="13">
        <v>18</v>
      </c>
      <c r="F154" s="26">
        <f t="shared" si="4"/>
        <v>1</v>
      </c>
      <c r="G154" s="14"/>
    </row>
    <row r="155" spans="1:7" ht="19.8">
      <c r="A155" s="12">
        <v>151</v>
      </c>
      <c r="B155" s="12" t="s">
        <v>209</v>
      </c>
      <c r="C155" s="15" t="s">
        <v>37</v>
      </c>
      <c r="D155" s="13">
        <v>20</v>
      </c>
      <c r="E155" s="13">
        <v>77</v>
      </c>
      <c r="F155" s="26">
        <f t="shared" si="4"/>
        <v>4</v>
      </c>
      <c r="G155" s="14"/>
    </row>
    <row r="156" spans="1:7" ht="19.8">
      <c r="A156" s="12">
        <v>152</v>
      </c>
      <c r="B156" s="12" t="s">
        <v>209</v>
      </c>
      <c r="C156" s="15" t="s">
        <v>38</v>
      </c>
      <c r="D156" s="13">
        <v>19</v>
      </c>
      <c r="E156" s="13">
        <v>49</v>
      </c>
      <c r="F156" s="26">
        <f t="shared" si="4"/>
        <v>3</v>
      </c>
      <c r="G156" s="14"/>
    </row>
    <row r="157" spans="1:7" ht="19.8">
      <c r="A157" s="12">
        <v>153</v>
      </c>
      <c r="B157" s="12" t="s">
        <v>209</v>
      </c>
      <c r="C157" s="15" t="s">
        <v>117</v>
      </c>
      <c r="D157" s="15">
        <v>25</v>
      </c>
      <c r="E157" s="15">
        <v>56</v>
      </c>
      <c r="F157" s="26">
        <f t="shared" si="4"/>
        <v>3</v>
      </c>
      <c r="G157" s="14"/>
    </row>
    <row r="158" spans="1:7" ht="19.8">
      <c r="A158" s="12">
        <v>154</v>
      </c>
      <c r="B158" s="12" t="s">
        <v>209</v>
      </c>
      <c r="C158" s="15" t="s">
        <v>118</v>
      </c>
      <c r="D158" s="13">
        <v>6</v>
      </c>
      <c r="E158" s="13">
        <v>1</v>
      </c>
      <c r="F158" s="26">
        <f t="shared" si="4"/>
        <v>1</v>
      </c>
      <c r="G158" s="14"/>
    </row>
    <row r="159" spans="1:7" ht="19.8">
      <c r="A159" s="12">
        <v>155</v>
      </c>
      <c r="B159" s="12" t="s">
        <v>209</v>
      </c>
      <c r="C159" s="15" t="s">
        <v>119</v>
      </c>
      <c r="D159" s="13">
        <v>6</v>
      </c>
      <c r="E159" s="13">
        <v>2</v>
      </c>
      <c r="F159" s="26">
        <f t="shared" si="4"/>
        <v>1</v>
      </c>
      <c r="G159" s="14"/>
    </row>
    <row r="160" spans="1:7" ht="19.8">
      <c r="A160" s="12">
        <v>156</v>
      </c>
      <c r="B160" s="12" t="s">
        <v>227</v>
      </c>
      <c r="C160" s="15" t="s">
        <v>153</v>
      </c>
      <c r="D160" s="13">
        <v>12</v>
      </c>
      <c r="E160" s="13">
        <v>107</v>
      </c>
      <c r="F160" s="26">
        <f t="shared" si="4"/>
        <v>6</v>
      </c>
      <c r="G160" s="14"/>
    </row>
    <row r="161" spans="1:7" ht="19.8">
      <c r="A161" s="12">
        <v>157</v>
      </c>
      <c r="B161" s="12" t="s">
        <v>210</v>
      </c>
      <c r="C161" s="15" t="s">
        <v>54</v>
      </c>
      <c r="D161" s="13">
        <v>12</v>
      </c>
      <c r="E161" s="13">
        <v>9</v>
      </c>
      <c r="F161" s="26">
        <f t="shared" si="4"/>
        <v>1</v>
      </c>
      <c r="G161" s="14"/>
    </row>
    <row r="162" spans="1:7" ht="19.8">
      <c r="A162" s="12">
        <v>158</v>
      </c>
      <c r="B162" s="12" t="s">
        <v>211</v>
      </c>
      <c r="C162" s="15" t="s">
        <v>60</v>
      </c>
      <c r="D162" s="13">
        <v>12</v>
      </c>
      <c r="E162" s="13">
        <v>5</v>
      </c>
      <c r="F162" s="26">
        <f t="shared" si="4"/>
        <v>1</v>
      </c>
      <c r="G162" s="14"/>
    </row>
    <row r="163" spans="1:7" ht="19.8">
      <c r="A163" s="12">
        <v>159</v>
      </c>
      <c r="B163" s="12" t="s">
        <v>211</v>
      </c>
      <c r="C163" s="15" t="s">
        <v>61</v>
      </c>
      <c r="D163" s="13">
        <v>6</v>
      </c>
      <c r="E163" s="13">
        <v>3</v>
      </c>
      <c r="F163" s="26">
        <f t="shared" si="4"/>
        <v>1</v>
      </c>
      <c r="G163" s="14"/>
    </row>
    <row r="164" spans="1:7" ht="19.8">
      <c r="A164" s="12">
        <v>160</v>
      </c>
      <c r="B164" s="12" t="s">
        <v>211</v>
      </c>
      <c r="C164" s="15" t="s">
        <v>62</v>
      </c>
      <c r="D164" s="13">
        <v>6</v>
      </c>
      <c r="E164" s="13">
        <v>1</v>
      </c>
      <c r="F164" s="26">
        <f t="shared" ref="F164:F167" si="5">IF(ROUNDUP(E164/20,0)&gt;10,10,ROUNDUP(E164/20,0))</f>
        <v>1</v>
      </c>
      <c r="G164" s="14"/>
    </row>
    <row r="165" spans="1:7" ht="19.8">
      <c r="A165" s="12">
        <v>161</v>
      </c>
      <c r="B165" s="12" t="s">
        <v>211</v>
      </c>
      <c r="C165" s="15" t="s">
        <v>127</v>
      </c>
      <c r="D165" s="13">
        <v>14</v>
      </c>
      <c r="E165" s="13">
        <v>7</v>
      </c>
      <c r="F165" s="26">
        <f t="shared" si="5"/>
        <v>1</v>
      </c>
      <c r="G165" s="14"/>
    </row>
    <row r="166" spans="1:7" ht="19.8">
      <c r="A166" s="12">
        <v>162</v>
      </c>
      <c r="B166" s="12" t="s">
        <v>211</v>
      </c>
      <c r="C166" s="15" t="s">
        <v>128</v>
      </c>
      <c r="D166" s="13">
        <v>6</v>
      </c>
      <c r="E166" s="13">
        <v>1</v>
      </c>
      <c r="F166" s="26">
        <f t="shared" si="5"/>
        <v>1</v>
      </c>
      <c r="G166" s="14"/>
    </row>
    <row r="167" spans="1:7" ht="19.8">
      <c r="A167" s="12">
        <v>163</v>
      </c>
      <c r="B167" s="12" t="s">
        <v>211</v>
      </c>
      <c r="C167" s="15" t="s">
        <v>167</v>
      </c>
      <c r="D167" s="13">
        <v>6</v>
      </c>
      <c r="E167" s="13">
        <v>0</v>
      </c>
      <c r="F167" s="26">
        <f t="shared" si="5"/>
        <v>0</v>
      </c>
      <c r="G167" s="14"/>
    </row>
    <row r="168" spans="1:7" ht="19.8">
      <c r="E168" s="49">
        <f>SUM(E4:E167)</f>
        <v>4172</v>
      </c>
      <c r="F168" s="17">
        <f>SUM(F4:F167)</f>
        <v>298</v>
      </c>
    </row>
    <row r="169" spans="1:7" ht="72.599999999999994" customHeight="1">
      <c r="A169" s="70" t="s">
        <v>178</v>
      </c>
      <c r="B169" s="70"/>
      <c r="C169" s="70"/>
      <c r="D169" s="70"/>
      <c r="E169" s="70"/>
      <c r="F169" s="70"/>
      <c r="G169" s="70"/>
    </row>
    <row r="170" spans="1:7" ht="19.8">
      <c r="G170" s="19"/>
    </row>
  </sheetData>
  <autoFilter ref="A3:G169"/>
  <sortState ref="A4:G167">
    <sortCondition ref="A4:A167"/>
  </sortState>
  <mergeCells count="4">
    <mergeCell ref="A1:G1"/>
    <mergeCell ref="A169:G169"/>
    <mergeCell ref="A2:C2"/>
    <mergeCell ref="F2:G2"/>
  </mergeCells>
  <phoneticPr fontId="1" type="noConversion"/>
  <pageMargins left="0.78740157480314965" right="0.39370078740157483" top="0.55118110236220474" bottom="0.55118110236220474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165"/>
  <sheetViews>
    <sheetView topLeftCell="A82" workbookViewId="0">
      <selection activeCell="G2" sqref="G2:G165"/>
    </sheetView>
  </sheetViews>
  <sheetFormatPr defaultRowHeight="16.2"/>
  <cols>
    <col min="6" max="6" width="19.6640625" customWidth="1"/>
    <col min="10" max="10" width="14.6640625" customWidth="1"/>
  </cols>
  <sheetData>
    <row r="1" spans="4:11">
      <c r="D1" s="9" t="s">
        <v>17</v>
      </c>
      <c r="E1" s="9" t="s">
        <v>185</v>
      </c>
      <c r="F1" s="10" t="s">
        <v>9</v>
      </c>
      <c r="G1" s="11" t="s">
        <v>10</v>
      </c>
      <c r="I1" t="s">
        <v>239</v>
      </c>
      <c r="J1" s="33" t="s">
        <v>234</v>
      </c>
      <c r="K1" s="33" t="s">
        <v>235</v>
      </c>
    </row>
    <row r="2" spans="4:11" ht="19.8">
      <c r="D2" s="12">
        <v>1</v>
      </c>
      <c r="E2" s="12" t="s">
        <v>186</v>
      </c>
      <c r="F2" s="15" t="s">
        <v>18</v>
      </c>
      <c r="G2" s="35">
        <v>33</v>
      </c>
      <c r="I2">
        <v>25</v>
      </c>
      <c r="J2" s="34" t="s">
        <v>55</v>
      </c>
      <c r="K2" s="35">
        <v>19</v>
      </c>
    </row>
    <row r="3" spans="4:11" ht="19.8">
      <c r="D3" s="12">
        <v>2</v>
      </c>
      <c r="E3" s="12" t="s">
        <v>186</v>
      </c>
      <c r="F3" s="15" t="s">
        <v>19</v>
      </c>
      <c r="G3" s="35">
        <v>50</v>
      </c>
      <c r="I3">
        <v>139</v>
      </c>
      <c r="J3" s="34" t="s">
        <v>156</v>
      </c>
      <c r="K3" s="35">
        <v>6</v>
      </c>
    </row>
    <row r="4" spans="4:11" ht="19.8">
      <c r="D4" s="12">
        <v>3</v>
      </c>
      <c r="E4" s="12" t="s">
        <v>186</v>
      </c>
      <c r="F4" s="15" t="s">
        <v>20</v>
      </c>
      <c r="G4" s="35">
        <v>18</v>
      </c>
      <c r="I4">
        <v>96</v>
      </c>
      <c r="J4" s="34" t="s">
        <v>84</v>
      </c>
      <c r="K4" s="35">
        <v>6</v>
      </c>
    </row>
    <row r="5" spans="4:11" ht="19.8">
      <c r="D5" s="12">
        <v>4</v>
      </c>
      <c r="E5" s="12" t="s">
        <v>186</v>
      </c>
      <c r="F5" s="15" t="s">
        <v>21</v>
      </c>
      <c r="G5" s="45">
        <v>47</v>
      </c>
      <c r="I5">
        <v>148</v>
      </c>
      <c r="J5" s="34" t="s">
        <v>57</v>
      </c>
      <c r="K5" s="35">
        <v>6</v>
      </c>
    </row>
    <row r="6" spans="4:11" ht="19.8">
      <c r="D6" s="12">
        <v>5</v>
      </c>
      <c r="E6" s="12" t="s">
        <v>186</v>
      </c>
      <c r="F6" s="15" t="s">
        <v>22</v>
      </c>
      <c r="G6" s="36">
        <v>6</v>
      </c>
      <c r="I6">
        <v>47</v>
      </c>
      <c r="J6" s="34" t="s">
        <v>126</v>
      </c>
      <c r="K6" s="38">
        <v>6</v>
      </c>
    </row>
    <row r="7" spans="4:11" ht="19.8">
      <c r="D7" s="12">
        <v>6</v>
      </c>
      <c r="E7" s="12" t="s">
        <v>186</v>
      </c>
      <c r="F7" s="15" t="s">
        <v>23</v>
      </c>
      <c r="G7" s="45">
        <v>23</v>
      </c>
      <c r="I7">
        <v>126</v>
      </c>
      <c r="J7" s="34" t="s">
        <v>97</v>
      </c>
      <c r="K7" s="35">
        <v>6</v>
      </c>
    </row>
    <row r="8" spans="4:11" ht="19.8">
      <c r="D8" s="12">
        <v>7</v>
      </c>
      <c r="E8" s="12" t="s">
        <v>186</v>
      </c>
      <c r="F8" s="15" t="s">
        <v>24</v>
      </c>
      <c r="G8" s="45">
        <v>8</v>
      </c>
      <c r="I8">
        <v>46</v>
      </c>
      <c r="J8" s="34" t="s">
        <v>165</v>
      </c>
      <c r="K8" s="35">
        <v>6</v>
      </c>
    </row>
    <row r="9" spans="4:11" ht="19.8">
      <c r="D9" s="12">
        <v>8</v>
      </c>
      <c r="E9" s="12" t="s">
        <v>186</v>
      </c>
      <c r="F9" s="15" t="s">
        <v>25</v>
      </c>
      <c r="G9" s="37">
        <v>6</v>
      </c>
      <c r="I9">
        <v>115</v>
      </c>
      <c r="J9" s="34" t="s">
        <v>45</v>
      </c>
      <c r="K9" s="35">
        <v>6</v>
      </c>
    </row>
    <row r="10" spans="4:11" ht="19.8">
      <c r="D10" s="12">
        <v>9</v>
      </c>
      <c r="E10" s="12" t="s">
        <v>186</v>
      </c>
      <c r="F10" s="15" t="s">
        <v>26</v>
      </c>
      <c r="G10" s="36">
        <v>9</v>
      </c>
      <c r="I10">
        <v>113</v>
      </c>
      <c r="J10" s="34" t="s">
        <v>123</v>
      </c>
      <c r="K10" s="35">
        <v>6</v>
      </c>
    </row>
    <row r="11" spans="4:11" ht="19.8">
      <c r="D11" s="12">
        <v>10</v>
      </c>
      <c r="E11" s="12" t="s">
        <v>186</v>
      </c>
      <c r="F11" s="15" t="s">
        <v>27</v>
      </c>
      <c r="G11" s="36">
        <v>18</v>
      </c>
      <c r="I11">
        <v>5</v>
      </c>
      <c r="J11" s="34" t="s">
        <v>114</v>
      </c>
      <c r="K11" s="36">
        <v>6</v>
      </c>
    </row>
    <row r="12" spans="4:11" ht="19.8">
      <c r="D12" s="12">
        <v>11</v>
      </c>
      <c r="E12" s="12" t="s">
        <v>186</v>
      </c>
      <c r="F12" s="15" t="s">
        <v>28</v>
      </c>
      <c r="G12" s="45">
        <v>22</v>
      </c>
      <c r="I12">
        <v>73</v>
      </c>
      <c r="J12" s="34" t="s">
        <v>171</v>
      </c>
      <c r="K12" s="39">
        <v>6</v>
      </c>
    </row>
    <row r="13" spans="4:11" ht="19.8">
      <c r="D13" s="12">
        <v>12</v>
      </c>
      <c r="E13" s="12" t="s">
        <v>186</v>
      </c>
      <c r="F13" s="15" t="s">
        <v>29</v>
      </c>
      <c r="G13" s="36">
        <v>30</v>
      </c>
      <c r="I13">
        <v>71</v>
      </c>
      <c r="J13" s="34" t="s">
        <v>138</v>
      </c>
      <c r="K13" s="39">
        <v>6</v>
      </c>
    </row>
    <row r="14" spans="4:11" ht="19.8">
      <c r="D14" s="12">
        <v>13</v>
      </c>
      <c r="E14" s="12" t="s">
        <v>186</v>
      </c>
      <c r="F14" s="15" t="s">
        <v>30</v>
      </c>
      <c r="G14" s="35">
        <v>24</v>
      </c>
      <c r="I14">
        <v>43</v>
      </c>
      <c r="J14" s="34" t="s">
        <v>240</v>
      </c>
      <c r="K14" s="35">
        <v>6</v>
      </c>
    </row>
    <row r="15" spans="4:11" ht="19.8">
      <c r="D15" s="12">
        <v>14</v>
      </c>
      <c r="E15" s="12" t="s">
        <v>186</v>
      </c>
      <c r="F15" s="15" t="s">
        <v>31</v>
      </c>
      <c r="G15" s="45">
        <v>10</v>
      </c>
      <c r="I15">
        <v>84</v>
      </c>
      <c r="J15" s="34" t="s">
        <v>159</v>
      </c>
      <c r="K15" s="35">
        <v>6</v>
      </c>
    </row>
    <row r="16" spans="4:11" ht="19.8">
      <c r="D16" s="12">
        <v>15</v>
      </c>
      <c r="E16" s="12" t="s">
        <v>186</v>
      </c>
      <c r="F16" s="15" t="s">
        <v>32</v>
      </c>
      <c r="G16" s="45">
        <v>37</v>
      </c>
      <c r="I16">
        <v>112</v>
      </c>
      <c r="J16" s="34" t="s">
        <v>160</v>
      </c>
      <c r="K16" s="35">
        <v>6</v>
      </c>
    </row>
    <row r="17" spans="4:11" ht="19.8">
      <c r="D17" s="12">
        <v>16</v>
      </c>
      <c r="E17" s="12" t="s">
        <v>186</v>
      </c>
      <c r="F17" s="15" t="s">
        <v>33</v>
      </c>
      <c r="G17" s="38">
        <v>12</v>
      </c>
      <c r="I17">
        <v>1</v>
      </c>
      <c r="J17" s="34" t="s">
        <v>18</v>
      </c>
      <c r="K17" s="35">
        <v>33</v>
      </c>
    </row>
    <row r="18" spans="4:11" ht="19.8">
      <c r="D18" s="12">
        <v>17</v>
      </c>
      <c r="E18" s="12" t="s">
        <v>186</v>
      </c>
      <c r="F18" s="15" t="s">
        <v>113</v>
      </c>
      <c r="G18" s="35">
        <v>11</v>
      </c>
      <c r="I18">
        <v>142</v>
      </c>
      <c r="J18" s="34" t="s">
        <v>157</v>
      </c>
      <c r="K18" s="35">
        <v>6</v>
      </c>
    </row>
    <row r="19" spans="4:11" ht="19.8">
      <c r="D19" s="12">
        <v>18</v>
      </c>
      <c r="E19" s="12" t="s">
        <v>186</v>
      </c>
      <c r="F19" s="15" t="s">
        <v>114</v>
      </c>
      <c r="G19" s="36">
        <v>6</v>
      </c>
      <c r="I19">
        <v>55</v>
      </c>
      <c r="J19" s="34" t="s">
        <v>67</v>
      </c>
      <c r="K19" s="35">
        <v>10</v>
      </c>
    </row>
    <row r="20" spans="4:11" ht="19.8">
      <c r="D20" s="12">
        <v>19</v>
      </c>
      <c r="E20" s="12" t="s">
        <v>186</v>
      </c>
      <c r="F20" s="15" t="s">
        <v>115</v>
      </c>
      <c r="G20" s="36">
        <v>6</v>
      </c>
      <c r="I20">
        <v>98</v>
      </c>
      <c r="J20" s="34" t="s">
        <v>145</v>
      </c>
      <c r="K20" s="36">
        <v>10</v>
      </c>
    </row>
    <row r="21" spans="4:11" ht="19.8">
      <c r="D21" s="12">
        <v>20</v>
      </c>
      <c r="E21" s="12" t="s">
        <v>186</v>
      </c>
      <c r="F21" s="15" t="s">
        <v>116</v>
      </c>
      <c r="G21" s="38">
        <v>28</v>
      </c>
      <c r="I21">
        <v>2</v>
      </c>
      <c r="J21" s="34" t="s">
        <v>19</v>
      </c>
      <c r="K21" s="35">
        <v>50</v>
      </c>
    </row>
    <row r="22" spans="4:11" ht="19.8">
      <c r="D22" s="12">
        <v>21</v>
      </c>
      <c r="E22" s="12" t="s">
        <v>187</v>
      </c>
      <c r="F22" s="15" t="s">
        <v>55</v>
      </c>
      <c r="G22" s="35">
        <v>19</v>
      </c>
      <c r="I22">
        <v>58</v>
      </c>
      <c r="J22" s="34" t="s">
        <v>69</v>
      </c>
      <c r="K22" s="35">
        <v>19</v>
      </c>
    </row>
    <row r="23" spans="4:11" ht="19.8">
      <c r="D23" s="12">
        <v>22</v>
      </c>
      <c r="E23" s="12" t="s">
        <v>187</v>
      </c>
      <c r="F23" s="15" t="s">
        <v>56</v>
      </c>
      <c r="G23" s="45">
        <v>6</v>
      </c>
      <c r="I23">
        <v>143</v>
      </c>
      <c r="J23" s="34" t="s">
        <v>158</v>
      </c>
      <c r="K23" s="35">
        <v>6</v>
      </c>
    </row>
    <row r="24" spans="4:11" ht="19.8">
      <c r="D24" s="12">
        <v>23</v>
      </c>
      <c r="E24" s="12" t="s">
        <v>187</v>
      </c>
      <c r="F24" s="15" t="s">
        <v>57</v>
      </c>
      <c r="G24" s="35">
        <v>6</v>
      </c>
      <c r="I24">
        <v>4</v>
      </c>
      <c r="J24" s="34" t="s">
        <v>20</v>
      </c>
      <c r="K24" s="35">
        <v>18</v>
      </c>
    </row>
    <row r="25" spans="4:11" ht="19.8">
      <c r="D25" s="12">
        <v>24</v>
      </c>
      <c r="E25" s="12" t="s">
        <v>224</v>
      </c>
      <c r="F25" s="15" t="s">
        <v>125</v>
      </c>
      <c r="G25" s="35">
        <v>6</v>
      </c>
      <c r="I25">
        <v>91</v>
      </c>
      <c r="J25" s="34" t="s">
        <v>175</v>
      </c>
      <c r="K25" s="35">
        <v>6</v>
      </c>
    </row>
    <row r="26" spans="4:11" ht="19.8">
      <c r="D26" s="12">
        <v>25</v>
      </c>
      <c r="E26" s="31" t="s">
        <v>221</v>
      </c>
      <c r="F26" s="15" t="s">
        <v>94</v>
      </c>
      <c r="G26" s="35">
        <v>12</v>
      </c>
      <c r="I26">
        <v>135</v>
      </c>
      <c r="J26" s="34" t="s">
        <v>103</v>
      </c>
      <c r="K26" s="35">
        <v>6</v>
      </c>
    </row>
    <row r="27" spans="4:11" ht="19.8">
      <c r="D27" s="12">
        <v>26</v>
      </c>
      <c r="E27" s="31" t="s">
        <v>221</v>
      </c>
      <c r="F27" s="15" t="s">
        <v>95</v>
      </c>
      <c r="G27" s="35">
        <v>6</v>
      </c>
      <c r="I27">
        <v>101</v>
      </c>
      <c r="J27" s="34" t="s">
        <v>147</v>
      </c>
      <c r="K27" s="36">
        <v>6</v>
      </c>
    </row>
    <row r="28" spans="4:11" ht="19.8">
      <c r="D28" s="12">
        <v>27</v>
      </c>
      <c r="E28" s="31" t="s">
        <v>221</v>
      </c>
      <c r="F28" s="15" t="s">
        <v>96</v>
      </c>
      <c r="G28" s="35">
        <v>6</v>
      </c>
      <c r="I28">
        <v>114</v>
      </c>
      <c r="J28" s="34" t="s">
        <v>44</v>
      </c>
      <c r="K28" s="35">
        <v>12</v>
      </c>
    </row>
    <row r="29" spans="4:11" ht="19.8">
      <c r="D29" s="12">
        <v>28</v>
      </c>
      <c r="E29" s="31" t="s">
        <v>221</v>
      </c>
      <c r="F29" s="15" t="s">
        <v>97</v>
      </c>
      <c r="G29" s="35">
        <v>6</v>
      </c>
      <c r="I29">
        <v>32</v>
      </c>
      <c r="J29" s="34" t="s">
        <v>61</v>
      </c>
      <c r="K29" s="38">
        <v>6</v>
      </c>
    </row>
    <row r="30" spans="4:11" ht="19.8">
      <c r="D30" s="12">
        <v>29</v>
      </c>
      <c r="E30" s="31" t="s">
        <v>221</v>
      </c>
      <c r="F30" s="15" t="s">
        <v>98</v>
      </c>
      <c r="G30" s="45">
        <v>6</v>
      </c>
      <c r="I30">
        <v>86</v>
      </c>
      <c r="J30" s="34" t="s">
        <v>142</v>
      </c>
      <c r="K30" s="35">
        <v>12</v>
      </c>
    </row>
    <row r="31" spans="4:11" ht="19.8">
      <c r="D31" s="12">
        <v>30</v>
      </c>
      <c r="E31" s="12" t="s">
        <v>188</v>
      </c>
      <c r="F31" s="15" t="s">
        <v>69</v>
      </c>
      <c r="G31" s="35">
        <v>19</v>
      </c>
      <c r="I31">
        <v>83</v>
      </c>
      <c r="J31" s="34" t="s">
        <v>41</v>
      </c>
      <c r="K31" s="35">
        <v>10</v>
      </c>
    </row>
    <row r="32" spans="4:11" ht="19.8">
      <c r="D32" s="12">
        <v>31</v>
      </c>
      <c r="E32" s="12" t="s">
        <v>188</v>
      </c>
      <c r="F32" s="15" t="s">
        <v>70</v>
      </c>
      <c r="G32" s="35">
        <v>12</v>
      </c>
      <c r="I32">
        <v>122</v>
      </c>
      <c r="J32" s="34" t="s">
        <v>93</v>
      </c>
      <c r="K32" s="35">
        <v>12</v>
      </c>
    </row>
    <row r="33" spans="4:11" ht="19.8">
      <c r="D33" s="12">
        <v>32</v>
      </c>
      <c r="E33" s="12" t="s">
        <v>188</v>
      </c>
      <c r="F33" s="15" t="s">
        <v>71</v>
      </c>
      <c r="G33" s="45">
        <v>12</v>
      </c>
      <c r="I33">
        <v>128</v>
      </c>
      <c r="J33" s="34" t="s">
        <v>151</v>
      </c>
      <c r="K33" s="35">
        <v>6</v>
      </c>
    </row>
    <row r="34" spans="4:11" ht="19.8">
      <c r="D34" s="12">
        <v>33</v>
      </c>
      <c r="E34" s="12" t="s">
        <v>188</v>
      </c>
      <c r="F34" s="15" t="s">
        <v>72</v>
      </c>
      <c r="G34" s="35">
        <v>6</v>
      </c>
      <c r="I34">
        <v>140</v>
      </c>
      <c r="J34" s="34" t="s">
        <v>106</v>
      </c>
      <c r="K34" s="35">
        <v>12</v>
      </c>
    </row>
    <row r="35" spans="4:11" ht="19.8">
      <c r="D35" s="12">
        <v>34</v>
      </c>
      <c r="E35" s="12" t="s">
        <v>188</v>
      </c>
      <c r="F35" s="15" t="s">
        <v>73</v>
      </c>
      <c r="G35" s="35">
        <v>6</v>
      </c>
      <c r="I35">
        <v>137</v>
      </c>
      <c r="J35" s="34" t="s">
        <v>155</v>
      </c>
      <c r="K35" s="35">
        <v>6</v>
      </c>
    </row>
    <row r="36" spans="4:11" ht="19.8">
      <c r="D36" s="12">
        <v>35</v>
      </c>
      <c r="E36" s="12" t="s">
        <v>188</v>
      </c>
      <c r="F36" s="15" t="s">
        <v>74</v>
      </c>
      <c r="G36" s="45">
        <v>14</v>
      </c>
      <c r="I36">
        <v>51</v>
      </c>
      <c r="J36" s="34" t="s">
        <v>118</v>
      </c>
      <c r="K36" s="35">
        <v>6</v>
      </c>
    </row>
    <row r="37" spans="4:11" ht="19.8">
      <c r="D37" s="12">
        <v>36</v>
      </c>
      <c r="E37" s="12" t="s">
        <v>188</v>
      </c>
      <c r="F37" s="15" t="s">
        <v>75</v>
      </c>
      <c r="G37" s="35">
        <v>22</v>
      </c>
      <c r="I37">
        <v>152</v>
      </c>
      <c r="J37" s="34" t="s">
        <v>51</v>
      </c>
      <c r="K37" s="35">
        <v>20</v>
      </c>
    </row>
    <row r="38" spans="4:11" ht="19.8">
      <c r="D38" s="12">
        <v>37</v>
      </c>
      <c r="E38" s="12" t="s">
        <v>230</v>
      </c>
      <c r="F38" s="15" t="s">
        <v>131</v>
      </c>
      <c r="G38" s="45">
        <v>6</v>
      </c>
      <c r="I38">
        <v>162</v>
      </c>
      <c r="J38" s="34" t="s">
        <v>33</v>
      </c>
      <c r="K38" s="38">
        <v>12</v>
      </c>
    </row>
    <row r="39" spans="4:11" ht="19.8">
      <c r="D39" s="12">
        <v>38</v>
      </c>
      <c r="E39" s="12" t="s">
        <v>230</v>
      </c>
      <c r="F39" s="15" t="s">
        <v>132</v>
      </c>
      <c r="G39" s="45">
        <v>6</v>
      </c>
      <c r="I39">
        <v>12</v>
      </c>
      <c r="J39" s="34" t="s">
        <v>27</v>
      </c>
      <c r="K39" s="36">
        <v>18</v>
      </c>
    </row>
    <row r="40" spans="4:11" ht="19.8">
      <c r="D40" s="12">
        <v>39</v>
      </c>
      <c r="E40" s="12" t="s">
        <v>230</v>
      </c>
      <c r="F40" s="15" t="s">
        <v>133</v>
      </c>
      <c r="G40" s="45">
        <v>6</v>
      </c>
      <c r="I40">
        <v>120</v>
      </c>
      <c r="J40" s="34" t="s">
        <v>150</v>
      </c>
      <c r="K40" s="35">
        <v>6</v>
      </c>
    </row>
    <row r="41" spans="4:11" ht="19.8">
      <c r="D41" s="12">
        <v>40</v>
      </c>
      <c r="E41" s="12" t="s">
        <v>230</v>
      </c>
      <c r="F41" s="15" t="s">
        <v>134</v>
      </c>
      <c r="G41" s="45">
        <v>6</v>
      </c>
      <c r="I41">
        <v>158</v>
      </c>
      <c r="J41" s="34" t="s">
        <v>59</v>
      </c>
      <c r="K41" s="38">
        <v>18</v>
      </c>
    </row>
    <row r="42" spans="4:11" ht="19.8">
      <c r="D42" s="12">
        <v>41</v>
      </c>
      <c r="E42" s="12" t="s">
        <v>230</v>
      </c>
      <c r="F42" s="15" t="s">
        <v>135</v>
      </c>
      <c r="G42" s="45">
        <v>6</v>
      </c>
      <c r="I42">
        <v>109</v>
      </c>
      <c r="J42" s="34" t="s">
        <v>90</v>
      </c>
      <c r="K42" s="35">
        <v>9</v>
      </c>
    </row>
    <row r="43" spans="4:11" ht="19.8">
      <c r="D43" s="12">
        <v>42</v>
      </c>
      <c r="E43" s="12" t="s">
        <v>231</v>
      </c>
      <c r="F43" s="15" t="s">
        <v>136</v>
      </c>
      <c r="G43" s="36">
        <v>9</v>
      </c>
      <c r="I43">
        <v>161</v>
      </c>
      <c r="J43" s="34" t="s">
        <v>241</v>
      </c>
      <c r="K43" s="35">
        <v>6</v>
      </c>
    </row>
    <row r="44" spans="4:11" ht="19.8">
      <c r="D44" s="12">
        <v>43</v>
      </c>
      <c r="E44" s="12" t="s">
        <v>231</v>
      </c>
      <c r="F44" s="15" t="s">
        <v>138</v>
      </c>
      <c r="G44" s="39">
        <v>6</v>
      </c>
      <c r="I44">
        <v>40</v>
      </c>
      <c r="J44" s="34" t="s">
        <v>169</v>
      </c>
      <c r="K44" s="35">
        <v>6</v>
      </c>
    </row>
    <row r="45" spans="4:11" ht="19.8">
      <c r="D45" s="12">
        <v>44</v>
      </c>
      <c r="E45" s="12" t="s">
        <v>189</v>
      </c>
      <c r="F45" s="15" t="s">
        <v>109</v>
      </c>
      <c r="G45" s="35">
        <v>6</v>
      </c>
      <c r="I45">
        <v>93</v>
      </c>
      <c r="J45" s="34" t="s">
        <v>177</v>
      </c>
      <c r="K45" s="35">
        <v>6</v>
      </c>
    </row>
    <row r="46" spans="4:11" ht="19.8">
      <c r="D46" s="12">
        <v>45</v>
      </c>
      <c r="E46" s="12" t="s">
        <v>189</v>
      </c>
      <c r="F46" s="15" t="s">
        <v>110</v>
      </c>
      <c r="G46" s="35">
        <v>6</v>
      </c>
      <c r="I46">
        <v>145</v>
      </c>
      <c r="J46" s="34" t="s">
        <v>109</v>
      </c>
      <c r="K46" s="35">
        <v>6</v>
      </c>
    </row>
    <row r="47" spans="4:11" ht="19.8">
      <c r="D47" s="12">
        <v>46</v>
      </c>
      <c r="E47" s="12" t="s">
        <v>189</v>
      </c>
      <c r="F47" s="15" t="s">
        <v>111</v>
      </c>
      <c r="G47" s="35">
        <v>12</v>
      </c>
      <c r="I47">
        <v>49</v>
      </c>
      <c r="J47" s="34" t="s">
        <v>34</v>
      </c>
      <c r="K47" s="35">
        <v>18</v>
      </c>
    </row>
    <row r="48" spans="4:11" ht="19.8">
      <c r="D48" s="12">
        <v>47</v>
      </c>
      <c r="E48" s="12" t="s">
        <v>217</v>
      </c>
      <c r="F48" s="15" t="s">
        <v>216</v>
      </c>
      <c r="G48" s="35">
        <v>19</v>
      </c>
      <c r="I48">
        <v>50</v>
      </c>
      <c r="J48" s="34" t="s">
        <v>35</v>
      </c>
      <c r="K48" s="35">
        <v>27</v>
      </c>
    </row>
    <row r="49" spans="4:11" ht="19.8">
      <c r="D49" s="12">
        <v>48</v>
      </c>
      <c r="E49" s="12" t="s">
        <v>190</v>
      </c>
      <c r="F49" s="15" t="s">
        <v>58</v>
      </c>
      <c r="G49" s="35">
        <v>16</v>
      </c>
      <c r="I49">
        <v>92</v>
      </c>
      <c r="J49" s="34" t="s">
        <v>176</v>
      </c>
      <c r="K49" s="35">
        <v>6</v>
      </c>
    </row>
    <row r="50" spans="4:11" ht="19.8">
      <c r="D50" s="12">
        <v>49</v>
      </c>
      <c r="E50" s="12" t="s">
        <v>190</v>
      </c>
      <c r="F50" s="15" t="s">
        <v>59</v>
      </c>
      <c r="G50" s="38">
        <v>18</v>
      </c>
      <c r="I50">
        <v>103</v>
      </c>
      <c r="J50" s="34" t="s">
        <v>87</v>
      </c>
      <c r="K50" s="35">
        <v>6</v>
      </c>
    </row>
    <row r="51" spans="4:11" ht="19.8">
      <c r="D51" s="12">
        <v>50</v>
      </c>
      <c r="E51" s="12" t="s">
        <v>190</v>
      </c>
      <c r="F51" s="15" t="s">
        <v>126</v>
      </c>
      <c r="G51" s="38">
        <v>6</v>
      </c>
      <c r="I51">
        <v>123</v>
      </c>
      <c r="J51" s="34" t="s">
        <v>94</v>
      </c>
      <c r="K51" s="35">
        <v>12</v>
      </c>
    </row>
    <row r="52" spans="4:11" ht="19.8">
      <c r="D52" s="12">
        <v>51</v>
      </c>
      <c r="E52" s="12" t="s">
        <v>190</v>
      </c>
      <c r="F52" s="15" t="s">
        <v>164</v>
      </c>
      <c r="G52" s="45">
        <v>6</v>
      </c>
      <c r="I52">
        <v>69</v>
      </c>
      <c r="J52" s="34" t="s">
        <v>136</v>
      </c>
      <c r="K52" s="36">
        <v>9</v>
      </c>
    </row>
    <row r="53" spans="4:11" ht="19.8">
      <c r="D53" s="12">
        <v>52</v>
      </c>
      <c r="E53" s="12" t="s">
        <v>190</v>
      </c>
      <c r="F53" s="15" t="s">
        <v>165</v>
      </c>
      <c r="G53" s="35">
        <v>6</v>
      </c>
      <c r="I53">
        <v>99</v>
      </c>
      <c r="J53" s="34" t="s">
        <v>173</v>
      </c>
      <c r="K53" s="41">
        <v>6</v>
      </c>
    </row>
    <row r="54" spans="4:11" ht="19.8">
      <c r="D54" s="12">
        <v>53</v>
      </c>
      <c r="E54" s="12" t="s">
        <v>190</v>
      </c>
      <c r="F54" s="15" t="s">
        <v>166</v>
      </c>
      <c r="G54" s="45">
        <v>6</v>
      </c>
      <c r="I54">
        <v>70</v>
      </c>
      <c r="J54" s="34" t="s">
        <v>137</v>
      </c>
      <c r="K54" s="39">
        <v>6</v>
      </c>
    </row>
    <row r="55" spans="4:11" ht="19.8">
      <c r="D55" s="12">
        <v>54</v>
      </c>
      <c r="E55" s="12" t="s">
        <v>213</v>
      </c>
      <c r="F55" s="15" t="s">
        <v>88</v>
      </c>
      <c r="G55" s="35">
        <v>12</v>
      </c>
      <c r="I55">
        <v>147</v>
      </c>
      <c r="J55" s="34" t="s">
        <v>111</v>
      </c>
      <c r="K55" s="35">
        <v>12</v>
      </c>
    </row>
    <row r="56" spans="4:11" ht="19.8">
      <c r="D56" s="12">
        <v>55</v>
      </c>
      <c r="E56" s="12" t="s">
        <v>213</v>
      </c>
      <c r="F56" s="15" t="s">
        <v>89</v>
      </c>
      <c r="G56" s="35">
        <v>6</v>
      </c>
      <c r="I56">
        <v>57</v>
      </c>
      <c r="J56" s="34" t="s">
        <v>68</v>
      </c>
      <c r="K56" s="35">
        <v>6</v>
      </c>
    </row>
    <row r="57" spans="4:11" ht="19.8">
      <c r="D57" s="12">
        <v>56</v>
      </c>
      <c r="E57" s="12" t="s">
        <v>213</v>
      </c>
      <c r="F57" s="15" t="s">
        <v>90</v>
      </c>
      <c r="G57" s="35">
        <v>9</v>
      </c>
      <c r="I57">
        <v>117</v>
      </c>
      <c r="J57" s="34" t="s">
        <v>237</v>
      </c>
      <c r="K57" s="35">
        <v>19</v>
      </c>
    </row>
    <row r="58" spans="4:11" ht="19.8">
      <c r="D58" s="12">
        <v>57</v>
      </c>
      <c r="E58" s="12" t="s">
        <v>191</v>
      </c>
      <c r="F58" s="15" t="s">
        <v>137</v>
      </c>
      <c r="G58" s="39">
        <v>6</v>
      </c>
      <c r="I58">
        <v>44</v>
      </c>
      <c r="J58" s="34" t="s">
        <v>58</v>
      </c>
      <c r="K58" s="35">
        <v>16</v>
      </c>
    </row>
    <row r="59" spans="4:11" ht="19.8">
      <c r="D59" s="12">
        <v>58</v>
      </c>
      <c r="E59" s="12" t="s">
        <v>191</v>
      </c>
      <c r="F59" s="15" t="s">
        <v>147</v>
      </c>
      <c r="G59" s="36">
        <v>6</v>
      </c>
      <c r="I59">
        <v>105</v>
      </c>
      <c r="J59" s="34" t="s">
        <v>88</v>
      </c>
      <c r="K59" s="35">
        <v>12</v>
      </c>
    </row>
    <row r="60" spans="4:11" ht="19.8">
      <c r="D60" s="12">
        <v>59</v>
      </c>
      <c r="E60" s="12" t="s">
        <v>191</v>
      </c>
      <c r="F60" s="15" t="s">
        <v>148</v>
      </c>
      <c r="G60" s="45">
        <v>6</v>
      </c>
      <c r="I60">
        <v>56</v>
      </c>
      <c r="J60" s="34" t="s">
        <v>130</v>
      </c>
      <c r="K60" s="35">
        <v>15</v>
      </c>
    </row>
    <row r="61" spans="4:11" ht="19.8">
      <c r="D61" s="12">
        <v>60</v>
      </c>
      <c r="E61" s="12" t="s">
        <v>191</v>
      </c>
      <c r="F61" s="15" t="s">
        <v>149</v>
      </c>
      <c r="G61" s="35">
        <v>6</v>
      </c>
      <c r="I61">
        <v>127</v>
      </c>
      <c r="J61" s="34" t="s">
        <v>99</v>
      </c>
      <c r="K61" s="35">
        <v>10</v>
      </c>
    </row>
    <row r="62" spans="4:11" ht="19.8">
      <c r="D62" s="12">
        <v>61</v>
      </c>
      <c r="E62" s="12" t="s">
        <v>192</v>
      </c>
      <c r="F62" s="15" t="s">
        <v>102</v>
      </c>
      <c r="G62" s="45">
        <v>6</v>
      </c>
      <c r="I62">
        <v>133</v>
      </c>
      <c r="J62" s="34" t="s">
        <v>112</v>
      </c>
      <c r="K62" s="35">
        <v>6</v>
      </c>
    </row>
    <row r="63" spans="4:11" ht="19.8">
      <c r="D63" s="12">
        <v>62</v>
      </c>
      <c r="E63" s="12" t="s">
        <v>192</v>
      </c>
      <c r="F63" s="15" t="s">
        <v>103</v>
      </c>
      <c r="G63" s="35">
        <v>6</v>
      </c>
      <c r="I63">
        <v>16</v>
      </c>
      <c r="J63" s="34" t="s">
        <v>30</v>
      </c>
      <c r="K63" s="35">
        <v>24</v>
      </c>
    </row>
    <row r="64" spans="4:11" ht="19.8">
      <c r="D64" s="12">
        <v>63</v>
      </c>
      <c r="E64" s="12" t="s">
        <v>192</v>
      </c>
      <c r="F64" s="15" t="s">
        <v>104</v>
      </c>
      <c r="G64" s="35">
        <v>6</v>
      </c>
      <c r="I64">
        <v>15</v>
      </c>
      <c r="J64" s="34" t="s">
        <v>29</v>
      </c>
      <c r="K64" s="36">
        <v>30</v>
      </c>
    </row>
    <row r="65" spans="4:11" ht="19.8">
      <c r="D65" s="12">
        <v>64</v>
      </c>
      <c r="E65" s="12" t="s">
        <v>192</v>
      </c>
      <c r="F65" s="15" t="s">
        <v>112</v>
      </c>
      <c r="G65" s="35">
        <v>6</v>
      </c>
      <c r="I65">
        <v>108</v>
      </c>
      <c r="J65" s="34" t="s">
        <v>89</v>
      </c>
      <c r="K65" s="35">
        <v>6</v>
      </c>
    </row>
    <row r="66" spans="4:11" ht="19.8">
      <c r="D66" s="12">
        <v>65</v>
      </c>
      <c r="E66" s="12" t="s">
        <v>192</v>
      </c>
      <c r="F66" s="15" t="s">
        <v>155</v>
      </c>
      <c r="G66" s="35">
        <v>6</v>
      </c>
      <c r="I66">
        <v>159</v>
      </c>
      <c r="J66" s="34" t="s">
        <v>122</v>
      </c>
      <c r="K66" s="35">
        <v>30</v>
      </c>
    </row>
    <row r="67" spans="4:11" ht="19.8">
      <c r="D67" s="12">
        <v>66</v>
      </c>
      <c r="E67" s="12" t="s">
        <v>193</v>
      </c>
      <c r="F67" s="15" t="s">
        <v>39</v>
      </c>
      <c r="G67" s="35">
        <v>18</v>
      </c>
      <c r="I67">
        <v>79</v>
      </c>
      <c r="J67" s="34" t="s">
        <v>80</v>
      </c>
      <c r="K67" s="35">
        <v>6</v>
      </c>
    </row>
    <row r="68" spans="4:11" ht="19.8">
      <c r="D68" s="12">
        <v>67</v>
      </c>
      <c r="E68" s="12" t="s">
        <v>193</v>
      </c>
      <c r="F68" s="15" t="s">
        <v>40</v>
      </c>
      <c r="G68" s="35">
        <v>25</v>
      </c>
      <c r="I68">
        <v>80</v>
      </c>
      <c r="J68" s="34" t="s">
        <v>39</v>
      </c>
      <c r="K68" s="35">
        <v>18</v>
      </c>
    </row>
    <row r="69" spans="4:11" ht="19.8">
      <c r="D69" s="12">
        <v>68</v>
      </c>
      <c r="E69" s="12" t="s">
        <v>193</v>
      </c>
      <c r="F69" s="15" t="s">
        <v>41</v>
      </c>
      <c r="G69" s="35">
        <v>10</v>
      </c>
      <c r="I69">
        <v>81</v>
      </c>
      <c r="J69" s="34" t="s">
        <v>40</v>
      </c>
      <c r="K69" s="35">
        <v>25</v>
      </c>
    </row>
    <row r="70" spans="4:11" ht="19.8">
      <c r="D70" s="12">
        <v>69</v>
      </c>
      <c r="E70" s="12" t="s">
        <v>193</v>
      </c>
      <c r="F70" s="15" t="s">
        <v>120</v>
      </c>
      <c r="G70" s="35">
        <v>6</v>
      </c>
      <c r="I70">
        <v>66</v>
      </c>
      <c r="J70" s="34" t="s">
        <v>73</v>
      </c>
      <c r="K70" s="35">
        <v>6</v>
      </c>
    </row>
    <row r="71" spans="4:11" ht="19.8">
      <c r="D71" s="12">
        <v>70</v>
      </c>
      <c r="E71" s="12" t="s">
        <v>193</v>
      </c>
      <c r="F71" s="15" t="s">
        <v>121</v>
      </c>
      <c r="G71" s="35">
        <v>19</v>
      </c>
      <c r="I71">
        <v>153</v>
      </c>
      <c r="J71" s="34" t="s">
        <v>75</v>
      </c>
      <c r="K71" s="35">
        <v>22</v>
      </c>
    </row>
    <row r="72" spans="4:11" ht="19.8">
      <c r="D72" s="12">
        <v>71</v>
      </c>
      <c r="E72" s="12" t="s">
        <v>193</v>
      </c>
      <c r="F72" s="15" t="s">
        <v>122</v>
      </c>
      <c r="G72" s="35">
        <v>30</v>
      </c>
      <c r="I72">
        <v>156</v>
      </c>
      <c r="J72" s="34" t="s">
        <v>121</v>
      </c>
      <c r="K72" s="35">
        <v>19</v>
      </c>
    </row>
    <row r="73" spans="4:11" ht="19.8">
      <c r="D73" s="12">
        <v>72</v>
      </c>
      <c r="E73" s="12" t="s">
        <v>193</v>
      </c>
      <c r="F73" s="15" t="s">
        <v>159</v>
      </c>
      <c r="G73" s="35">
        <v>6</v>
      </c>
      <c r="I73">
        <v>76</v>
      </c>
      <c r="J73" s="34" t="s">
        <v>78</v>
      </c>
      <c r="K73" s="39">
        <v>6</v>
      </c>
    </row>
    <row r="74" spans="4:11" ht="19.8">
      <c r="D74" s="12">
        <v>73</v>
      </c>
      <c r="E74" s="12" t="s">
        <v>220</v>
      </c>
      <c r="F74" s="15" t="s">
        <v>92</v>
      </c>
      <c r="G74" s="45">
        <v>6</v>
      </c>
      <c r="I74">
        <v>97</v>
      </c>
      <c r="J74" s="34" t="s">
        <v>85</v>
      </c>
      <c r="K74" s="36">
        <v>12</v>
      </c>
    </row>
    <row r="75" spans="4:11" ht="19.8">
      <c r="D75" s="12">
        <v>74</v>
      </c>
      <c r="E75" s="12" t="s">
        <v>220</v>
      </c>
      <c r="F75" s="15" t="s">
        <v>93</v>
      </c>
      <c r="G75" s="35">
        <v>12</v>
      </c>
      <c r="I75">
        <v>130</v>
      </c>
      <c r="J75" s="34" t="s">
        <v>100</v>
      </c>
      <c r="K75" s="35">
        <v>18</v>
      </c>
    </row>
    <row r="76" spans="4:11" ht="19.8">
      <c r="D76" s="12">
        <v>75</v>
      </c>
      <c r="E76" s="12" t="s">
        <v>194</v>
      </c>
      <c r="F76" s="15" t="s">
        <v>78</v>
      </c>
      <c r="G76" s="39">
        <v>6</v>
      </c>
      <c r="I76">
        <v>21</v>
      </c>
      <c r="J76" s="34" t="s">
        <v>49</v>
      </c>
      <c r="K76" s="35">
        <v>18</v>
      </c>
    </row>
    <row r="77" spans="4:11" ht="19.8">
      <c r="D77" s="12">
        <v>76</v>
      </c>
      <c r="E77" s="12" t="s">
        <v>194</v>
      </c>
      <c r="F77" s="15" t="s">
        <v>79</v>
      </c>
      <c r="G77" s="45">
        <v>13</v>
      </c>
      <c r="I77">
        <v>107</v>
      </c>
      <c r="J77" s="34" t="s">
        <v>149</v>
      </c>
      <c r="K77" s="35">
        <v>6</v>
      </c>
    </row>
    <row r="78" spans="4:11" ht="19.8">
      <c r="D78" s="12">
        <v>77</v>
      </c>
      <c r="E78" s="12" t="s">
        <v>194</v>
      </c>
      <c r="F78" s="15" t="s">
        <v>80</v>
      </c>
      <c r="G78" s="35">
        <v>6</v>
      </c>
      <c r="I78">
        <v>163</v>
      </c>
      <c r="J78" s="43" t="s">
        <v>152</v>
      </c>
      <c r="K78" s="35">
        <v>6</v>
      </c>
    </row>
    <row r="79" spans="4:11" ht="19.8">
      <c r="D79" s="12">
        <v>78</v>
      </c>
      <c r="E79" s="12" t="s">
        <v>194</v>
      </c>
      <c r="F79" s="15" t="s">
        <v>140</v>
      </c>
      <c r="G79" s="35">
        <v>18</v>
      </c>
      <c r="I79">
        <v>119</v>
      </c>
      <c r="J79" s="34" t="s">
        <v>91</v>
      </c>
      <c r="K79" s="35">
        <v>6</v>
      </c>
    </row>
    <row r="80" spans="4:11" ht="19.8">
      <c r="D80" s="12">
        <v>79</v>
      </c>
      <c r="E80" s="12" t="s">
        <v>212</v>
      </c>
      <c r="F80" s="15" t="s">
        <v>85</v>
      </c>
      <c r="G80" s="36">
        <v>12</v>
      </c>
      <c r="I80">
        <v>28</v>
      </c>
      <c r="J80" s="34" t="s">
        <v>52</v>
      </c>
      <c r="K80" s="35">
        <v>19</v>
      </c>
    </row>
    <row r="81" spans="4:11" ht="19.8">
      <c r="D81" s="12">
        <v>80</v>
      </c>
      <c r="E81" s="12" t="s">
        <v>195</v>
      </c>
      <c r="F81" s="15" t="s">
        <v>145</v>
      </c>
      <c r="G81" s="36">
        <v>10</v>
      </c>
      <c r="I81">
        <v>124</v>
      </c>
      <c r="J81" s="34" t="s">
        <v>95</v>
      </c>
      <c r="K81" s="35">
        <v>6</v>
      </c>
    </row>
    <row r="82" spans="4:11" ht="19.8">
      <c r="D82" s="12">
        <v>81</v>
      </c>
      <c r="E82" s="12" t="s">
        <v>195</v>
      </c>
      <c r="F82" s="15" t="s">
        <v>146</v>
      </c>
      <c r="G82" s="45">
        <v>6</v>
      </c>
      <c r="I82">
        <v>125</v>
      </c>
      <c r="J82" s="34" t="s">
        <v>96</v>
      </c>
      <c r="K82" s="35">
        <v>6</v>
      </c>
    </row>
    <row r="83" spans="4:11" ht="19.8">
      <c r="D83" s="12">
        <v>82</v>
      </c>
      <c r="E83" s="12" t="s">
        <v>195</v>
      </c>
      <c r="F83" s="15" t="s">
        <v>173</v>
      </c>
      <c r="G83" s="41">
        <v>6</v>
      </c>
      <c r="I83">
        <v>149</v>
      </c>
      <c r="J83" s="34" t="s">
        <v>116</v>
      </c>
      <c r="K83" s="38">
        <v>28</v>
      </c>
    </row>
    <row r="84" spans="4:11" ht="19.8">
      <c r="D84" s="12">
        <v>83</v>
      </c>
      <c r="E84" s="12" t="s">
        <v>196</v>
      </c>
      <c r="F84" s="15" t="s">
        <v>52</v>
      </c>
      <c r="G84" s="35">
        <v>19</v>
      </c>
      <c r="I84">
        <v>10</v>
      </c>
      <c r="J84" s="34" t="s">
        <v>25</v>
      </c>
      <c r="K84" s="37">
        <v>6</v>
      </c>
    </row>
    <row r="85" spans="4:11" ht="19.8">
      <c r="D85" s="12">
        <v>84</v>
      </c>
      <c r="E85" s="12" t="s">
        <v>196</v>
      </c>
      <c r="F85" s="15" t="s">
        <v>53</v>
      </c>
      <c r="G85" s="45">
        <v>12</v>
      </c>
      <c r="I85">
        <v>102</v>
      </c>
      <c r="J85" s="34" t="s">
        <v>86</v>
      </c>
      <c r="K85" s="35">
        <v>6</v>
      </c>
    </row>
    <row r="86" spans="4:11" ht="19.8">
      <c r="D86" s="12">
        <v>85</v>
      </c>
      <c r="E86" s="12" t="s">
        <v>225</v>
      </c>
      <c r="F86" s="15" t="s">
        <v>163</v>
      </c>
      <c r="G86" s="45">
        <v>6</v>
      </c>
      <c r="I86">
        <v>136</v>
      </c>
      <c r="J86" s="34" t="s">
        <v>104</v>
      </c>
      <c r="K86" s="35">
        <v>6</v>
      </c>
    </row>
    <row r="87" spans="4:11" ht="19.8">
      <c r="D87" s="12">
        <v>86</v>
      </c>
      <c r="E87" s="12" t="s">
        <v>225</v>
      </c>
      <c r="F87" s="44" t="s">
        <v>233</v>
      </c>
      <c r="G87" s="48">
        <v>6</v>
      </c>
      <c r="I87">
        <v>13</v>
      </c>
      <c r="J87" s="34" t="s">
        <v>115</v>
      </c>
      <c r="K87" s="36">
        <v>6</v>
      </c>
    </row>
    <row r="88" spans="4:11" ht="19.8">
      <c r="D88" s="12">
        <v>87</v>
      </c>
      <c r="E88" s="12" t="s">
        <v>197</v>
      </c>
      <c r="F88" s="15" t="s">
        <v>86</v>
      </c>
      <c r="G88" s="35">
        <v>6</v>
      </c>
      <c r="I88">
        <v>78</v>
      </c>
      <c r="J88" s="34" t="s">
        <v>140</v>
      </c>
      <c r="K88" s="35">
        <v>18</v>
      </c>
    </row>
    <row r="89" spans="4:11" ht="19.8">
      <c r="D89" s="12">
        <v>88</v>
      </c>
      <c r="E89" s="12" t="s">
        <v>197</v>
      </c>
      <c r="F89" s="15" t="s">
        <v>87</v>
      </c>
      <c r="G89" s="35">
        <v>6</v>
      </c>
      <c r="I89">
        <v>26</v>
      </c>
      <c r="J89" s="34" t="s">
        <v>125</v>
      </c>
      <c r="K89" s="35">
        <v>6</v>
      </c>
    </row>
    <row r="90" spans="4:11" ht="19.8">
      <c r="D90" s="12">
        <v>89</v>
      </c>
      <c r="E90" s="12" t="s">
        <v>198</v>
      </c>
      <c r="F90" s="15" t="s">
        <v>42</v>
      </c>
      <c r="G90" s="35">
        <v>31</v>
      </c>
      <c r="I90">
        <v>110</v>
      </c>
      <c r="J90" s="34" t="s">
        <v>42</v>
      </c>
      <c r="K90" s="35">
        <v>31</v>
      </c>
    </row>
    <row r="91" spans="4:11" ht="19.8">
      <c r="D91" s="12">
        <v>89</v>
      </c>
      <c r="E91" s="12" t="s">
        <v>197</v>
      </c>
      <c r="F91" s="15" t="s">
        <v>174</v>
      </c>
      <c r="G91" s="45">
        <v>12</v>
      </c>
      <c r="I91">
        <v>138</v>
      </c>
      <c r="J91" s="34" t="s">
        <v>105</v>
      </c>
      <c r="K91" s="35">
        <v>6</v>
      </c>
    </row>
    <row r="92" spans="4:11" ht="19.8">
      <c r="D92" s="12">
        <v>90</v>
      </c>
      <c r="E92" s="12" t="s">
        <v>198</v>
      </c>
      <c r="F92" s="15" t="s">
        <v>43</v>
      </c>
      <c r="G92" s="45">
        <v>18</v>
      </c>
      <c r="I92">
        <v>7</v>
      </c>
      <c r="J92" s="34" t="s">
        <v>22</v>
      </c>
      <c r="K92" s="36">
        <v>6</v>
      </c>
    </row>
    <row r="93" spans="4:11" ht="19.8">
      <c r="D93" s="12">
        <v>91</v>
      </c>
      <c r="E93" s="12" t="s">
        <v>198</v>
      </c>
      <c r="F93" s="15" t="s">
        <v>44</v>
      </c>
      <c r="G93" s="35">
        <v>12</v>
      </c>
      <c r="I93">
        <v>11</v>
      </c>
      <c r="J93" s="34" t="s">
        <v>26</v>
      </c>
      <c r="K93" s="36">
        <v>9</v>
      </c>
    </row>
    <row r="94" spans="4:11" ht="19.8">
      <c r="D94" s="12">
        <v>92</v>
      </c>
      <c r="E94" s="12" t="s">
        <v>198</v>
      </c>
      <c r="F94" s="15" t="s">
        <v>45</v>
      </c>
      <c r="G94" s="35">
        <v>6</v>
      </c>
      <c r="I94">
        <v>94</v>
      </c>
      <c r="J94" s="34" t="s">
        <v>83</v>
      </c>
      <c r="K94" s="35">
        <v>6</v>
      </c>
    </row>
    <row r="95" spans="4:11" ht="19.8">
      <c r="D95" s="12">
        <v>93</v>
      </c>
      <c r="E95" s="12" t="s">
        <v>198</v>
      </c>
      <c r="F95" s="15" t="s">
        <v>46</v>
      </c>
      <c r="G95" s="45">
        <v>12</v>
      </c>
      <c r="I95">
        <v>36</v>
      </c>
      <c r="J95" s="34" t="s">
        <v>128</v>
      </c>
      <c r="K95" s="35">
        <v>6</v>
      </c>
    </row>
    <row r="96" spans="4:11" ht="19.8">
      <c r="D96" s="12">
        <v>94</v>
      </c>
      <c r="E96" s="12" t="s">
        <v>198</v>
      </c>
      <c r="F96" s="15" t="s">
        <v>123</v>
      </c>
      <c r="G96" s="35">
        <v>6</v>
      </c>
      <c r="I96">
        <v>42</v>
      </c>
      <c r="J96" s="34" t="s">
        <v>65</v>
      </c>
      <c r="K96" s="35">
        <v>6</v>
      </c>
    </row>
    <row r="97" spans="4:11" ht="19.8">
      <c r="D97" s="12">
        <v>95</v>
      </c>
      <c r="E97" s="12" t="s">
        <v>226</v>
      </c>
      <c r="F97" s="15" t="s">
        <v>160</v>
      </c>
      <c r="G97" s="35">
        <v>6</v>
      </c>
      <c r="I97">
        <v>65</v>
      </c>
      <c r="J97" s="34" t="s">
        <v>72</v>
      </c>
      <c r="K97" s="35">
        <v>6</v>
      </c>
    </row>
    <row r="98" spans="4:11" ht="19.8">
      <c r="D98" s="12">
        <v>96</v>
      </c>
      <c r="E98" s="12" t="s">
        <v>222</v>
      </c>
      <c r="F98" s="15" t="s">
        <v>105</v>
      </c>
      <c r="G98" s="35">
        <v>6</v>
      </c>
      <c r="I98">
        <v>131</v>
      </c>
      <c r="J98" s="34" t="s">
        <v>101</v>
      </c>
      <c r="K98" s="35">
        <v>6</v>
      </c>
    </row>
    <row r="99" spans="4:11" ht="19.8">
      <c r="D99" s="12">
        <v>97</v>
      </c>
      <c r="E99" s="12" t="s">
        <v>222</v>
      </c>
      <c r="F99" s="15" t="s">
        <v>106</v>
      </c>
      <c r="G99" s="35">
        <v>12</v>
      </c>
      <c r="I99">
        <v>82</v>
      </c>
      <c r="J99" s="34" t="s">
        <v>120</v>
      </c>
      <c r="K99" s="35">
        <v>6</v>
      </c>
    </row>
    <row r="100" spans="4:11" ht="19.8">
      <c r="D100" s="12">
        <v>98</v>
      </c>
      <c r="E100" s="12" t="s">
        <v>222</v>
      </c>
      <c r="F100" s="15" t="s">
        <v>156</v>
      </c>
      <c r="G100" s="35">
        <v>6</v>
      </c>
      <c r="I100">
        <v>3</v>
      </c>
      <c r="J100" s="34" t="s">
        <v>113</v>
      </c>
      <c r="K100" s="35">
        <v>11</v>
      </c>
    </row>
    <row r="101" spans="4:11" ht="19.8">
      <c r="D101" s="12">
        <v>99</v>
      </c>
      <c r="E101" s="12" t="s">
        <v>199</v>
      </c>
      <c r="F101" s="15" t="s">
        <v>83</v>
      </c>
      <c r="G101" s="35">
        <v>6</v>
      </c>
      <c r="I101">
        <v>87</v>
      </c>
      <c r="J101" s="34" t="s">
        <v>81</v>
      </c>
      <c r="K101" s="35">
        <v>12</v>
      </c>
    </row>
    <row r="102" spans="4:11" ht="19.8">
      <c r="D102" s="12">
        <v>100</v>
      </c>
      <c r="E102" s="12" t="s">
        <v>199</v>
      </c>
      <c r="F102" s="15" t="s">
        <v>84</v>
      </c>
      <c r="G102" s="35">
        <v>6</v>
      </c>
      <c r="I102">
        <v>90</v>
      </c>
      <c r="J102" s="34" t="s">
        <v>236</v>
      </c>
      <c r="K102" s="35">
        <v>6</v>
      </c>
    </row>
    <row r="103" spans="4:11" ht="19.8">
      <c r="D103" s="12">
        <v>101</v>
      </c>
      <c r="E103" s="12" t="s">
        <v>199</v>
      </c>
      <c r="F103" s="15" t="s">
        <v>144</v>
      </c>
      <c r="G103" s="45">
        <v>6</v>
      </c>
      <c r="I103">
        <v>144</v>
      </c>
      <c r="J103" s="34" t="s">
        <v>108</v>
      </c>
      <c r="K103" s="35">
        <v>6</v>
      </c>
    </row>
    <row r="104" spans="4:11" ht="19.8">
      <c r="D104" s="12">
        <v>102</v>
      </c>
      <c r="E104" s="12" t="s">
        <v>200</v>
      </c>
      <c r="F104" s="15" t="s">
        <v>100</v>
      </c>
      <c r="G104" s="35">
        <v>18</v>
      </c>
      <c r="I104">
        <v>146</v>
      </c>
      <c r="J104" s="34" t="s">
        <v>110</v>
      </c>
      <c r="K104" s="35">
        <v>6</v>
      </c>
    </row>
    <row r="105" spans="4:11" ht="19.8">
      <c r="D105" s="12">
        <v>103</v>
      </c>
      <c r="E105" s="12" t="s">
        <v>200</v>
      </c>
      <c r="F105" s="15" t="s">
        <v>101</v>
      </c>
      <c r="G105" s="35">
        <v>6</v>
      </c>
      <c r="I105">
        <v>33</v>
      </c>
      <c r="J105" s="34" t="s">
        <v>62</v>
      </c>
      <c r="K105" s="38">
        <v>6</v>
      </c>
    </row>
    <row r="106" spans="4:11" ht="19.8">
      <c r="D106" s="12">
        <v>104</v>
      </c>
      <c r="E106" s="12" t="s">
        <v>200</v>
      </c>
      <c r="F106" s="15" t="s">
        <v>154</v>
      </c>
      <c r="G106" s="45">
        <v>6</v>
      </c>
      <c r="I106">
        <v>37</v>
      </c>
      <c r="J106" s="34" t="s">
        <v>63</v>
      </c>
      <c r="K106" s="35">
        <v>12</v>
      </c>
    </row>
    <row r="107" spans="4:11" ht="19.8">
      <c r="D107" s="12">
        <v>105</v>
      </c>
      <c r="E107" s="12" t="s">
        <v>215</v>
      </c>
      <c r="F107" s="15" t="s">
        <v>214</v>
      </c>
      <c r="G107" s="35">
        <v>6</v>
      </c>
      <c r="I107">
        <v>60</v>
      </c>
      <c r="J107" s="34" t="s">
        <v>70</v>
      </c>
      <c r="K107" s="35">
        <v>12</v>
      </c>
    </row>
    <row r="108" spans="4:11" ht="19.8">
      <c r="D108" s="12">
        <v>106</v>
      </c>
      <c r="E108" s="12" t="s">
        <v>215</v>
      </c>
      <c r="F108" s="15" t="s">
        <v>175</v>
      </c>
      <c r="G108" s="46">
        <v>6</v>
      </c>
      <c r="I108">
        <v>151</v>
      </c>
      <c r="J108" s="34" t="s">
        <v>32</v>
      </c>
      <c r="K108" s="42">
        <v>37</v>
      </c>
    </row>
    <row r="109" spans="4:11" ht="19.8">
      <c r="D109" s="12">
        <v>107</v>
      </c>
      <c r="E109" s="12" t="s">
        <v>215</v>
      </c>
      <c r="F109" s="15" t="s">
        <v>176</v>
      </c>
      <c r="G109" s="46">
        <v>6</v>
      </c>
      <c r="I109">
        <v>100</v>
      </c>
      <c r="J109" s="34" t="s">
        <v>146</v>
      </c>
      <c r="K109" s="36">
        <v>6</v>
      </c>
    </row>
    <row r="110" spans="4:11" ht="19.8">
      <c r="D110" s="12">
        <v>108</v>
      </c>
      <c r="E110" s="12" t="s">
        <v>215</v>
      </c>
      <c r="F110" s="15" t="s">
        <v>177</v>
      </c>
      <c r="G110" s="46">
        <v>6</v>
      </c>
      <c r="I110">
        <v>134</v>
      </c>
      <c r="J110" s="34" t="s">
        <v>102</v>
      </c>
      <c r="K110" s="35">
        <v>6</v>
      </c>
    </row>
    <row r="111" spans="4:11" ht="19.8">
      <c r="D111" s="12">
        <v>109</v>
      </c>
      <c r="E111" s="12" t="s">
        <v>201</v>
      </c>
      <c r="F111" s="15" t="s">
        <v>63</v>
      </c>
      <c r="G111" s="46">
        <v>12</v>
      </c>
      <c r="I111">
        <v>8</v>
      </c>
      <c r="J111" s="34" t="s">
        <v>23</v>
      </c>
      <c r="K111" s="36">
        <v>23</v>
      </c>
    </row>
    <row r="112" spans="4:11" ht="19.8">
      <c r="D112" s="12">
        <v>110</v>
      </c>
      <c r="E112" s="12" t="s">
        <v>201</v>
      </c>
      <c r="F112" s="15" t="s">
        <v>64</v>
      </c>
      <c r="G112" s="13">
        <v>6</v>
      </c>
      <c r="I112">
        <v>68</v>
      </c>
      <c r="J112" s="34" t="s">
        <v>134</v>
      </c>
      <c r="K112" s="36">
        <v>6</v>
      </c>
    </row>
    <row r="113" spans="4:11" ht="19.8">
      <c r="D113" s="12">
        <v>111</v>
      </c>
      <c r="E113" s="12" t="s">
        <v>201</v>
      </c>
      <c r="F113" s="15" t="s">
        <v>65</v>
      </c>
      <c r="G113" s="46">
        <v>6</v>
      </c>
      <c r="I113">
        <v>35</v>
      </c>
      <c r="J113" s="34" t="s">
        <v>167</v>
      </c>
      <c r="K113" s="38">
        <v>6</v>
      </c>
    </row>
    <row r="114" spans="4:11" ht="19.8">
      <c r="D114" s="12">
        <v>112</v>
      </c>
      <c r="E114" s="12" t="s">
        <v>223</v>
      </c>
      <c r="F114" s="15" t="s">
        <v>129</v>
      </c>
      <c r="G114" s="13">
        <v>6</v>
      </c>
      <c r="I114">
        <v>14</v>
      </c>
      <c r="J114" s="34" t="s">
        <v>28</v>
      </c>
      <c r="K114" s="36">
        <v>22</v>
      </c>
    </row>
    <row r="115" spans="4:11" ht="19.8">
      <c r="D115" s="12">
        <v>113</v>
      </c>
      <c r="E115" s="12" t="s">
        <v>223</v>
      </c>
      <c r="F115" s="15" t="s">
        <v>168</v>
      </c>
      <c r="G115" s="13">
        <v>6</v>
      </c>
      <c r="I115">
        <v>27</v>
      </c>
      <c r="J115" s="34" t="s">
        <v>56</v>
      </c>
      <c r="K115" s="35">
        <v>6</v>
      </c>
    </row>
    <row r="116" spans="4:11" ht="19.8">
      <c r="D116" s="12">
        <v>114</v>
      </c>
      <c r="E116" s="12" t="s">
        <v>223</v>
      </c>
      <c r="F116" s="15" t="s">
        <v>169</v>
      </c>
      <c r="G116" s="46">
        <v>6</v>
      </c>
      <c r="I116">
        <v>88</v>
      </c>
      <c r="J116" s="34" t="s">
        <v>172</v>
      </c>
      <c r="K116" s="35">
        <v>6</v>
      </c>
    </row>
    <row r="117" spans="4:11" ht="19.8">
      <c r="D117" s="12">
        <v>115</v>
      </c>
      <c r="E117" s="12" t="s">
        <v>223</v>
      </c>
      <c r="F117" s="15" t="s">
        <v>170</v>
      </c>
      <c r="G117" s="46">
        <v>6</v>
      </c>
      <c r="I117">
        <v>95</v>
      </c>
      <c r="J117" s="34" t="s">
        <v>144</v>
      </c>
      <c r="K117" s="35">
        <v>6</v>
      </c>
    </row>
    <row r="118" spans="4:11" ht="19.8">
      <c r="D118" s="12">
        <v>116</v>
      </c>
      <c r="E118" s="12" t="s">
        <v>202</v>
      </c>
      <c r="F118" s="15" t="s">
        <v>76</v>
      </c>
      <c r="G118" s="13">
        <v>6</v>
      </c>
      <c r="I118">
        <v>157</v>
      </c>
      <c r="J118" s="34" t="s">
        <v>166</v>
      </c>
      <c r="K118" s="38">
        <v>6</v>
      </c>
    </row>
    <row r="119" spans="4:11" ht="19.8">
      <c r="D119" s="12">
        <v>117</v>
      </c>
      <c r="E119" s="12" t="s">
        <v>202</v>
      </c>
      <c r="F119" s="15" t="s">
        <v>77</v>
      </c>
      <c r="G119" s="13">
        <v>6</v>
      </c>
      <c r="I119">
        <v>106</v>
      </c>
      <c r="J119" s="34" t="s">
        <v>148</v>
      </c>
      <c r="K119" s="35">
        <v>6</v>
      </c>
    </row>
    <row r="120" spans="4:11" ht="19.8">
      <c r="D120" s="12">
        <v>118</v>
      </c>
      <c r="E120" s="12" t="s">
        <v>202</v>
      </c>
      <c r="F120" s="15" t="s">
        <v>139</v>
      </c>
      <c r="G120" s="13">
        <v>6</v>
      </c>
      <c r="I120">
        <v>61</v>
      </c>
      <c r="J120" s="34" t="s">
        <v>132</v>
      </c>
      <c r="K120" s="35">
        <v>6</v>
      </c>
    </row>
    <row r="121" spans="4:11" ht="19.8">
      <c r="D121" s="12">
        <v>119</v>
      </c>
      <c r="E121" s="12" t="s">
        <v>202</v>
      </c>
      <c r="F121" s="15" t="s">
        <v>171</v>
      </c>
      <c r="G121" s="47">
        <v>6</v>
      </c>
      <c r="I121">
        <v>18</v>
      </c>
      <c r="J121" s="34" t="s">
        <v>48</v>
      </c>
      <c r="K121" s="35">
        <v>12</v>
      </c>
    </row>
    <row r="122" spans="4:11" ht="19.8">
      <c r="D122" s="12">
        <v>120</v>
      </c>
      <c r="E122" s="12" t="s">
        <v>203</v>
      </c>
      <c r="F122" s="15" t="s">
        <v>81</v>
      </c>
      <c r="G122" s="46">
        <v>12</v>
      </c>
      <c r="I122">
        <v>41</v>
      </c>
      <c r="J122" s="34" t="s">
        <v>129</v>
      </c>
      <c r="K122" s="35">
        <v>6</v>
      </c>
    </row>
    <row r="123" spans="4:11" ht="19.8">
      <c r="D123" s="12">
        <v>121</v>
      </c>
      <c r="E123" s="12" t="s">
        <v>203</v>
      </c>
      <c r="F123" s="15" t="s">
        <v>82</v>
      </c>
      <c r="G123" s="13">
        <v>12</v>
      </c>
      <c r="I123">
        <v>72</v>
      </c>
      <c r="J123" s="34" t="s">
        <v>76</v>
      </c>
      <c r="K123" s="40">
        <v>6</v>
      </c>
    </row>
    <row r="124" spans="4:11" ht="19.8">
      <c r="D124" s="12">
        <v>122</v>
      </c>
      <c r="E124" s="12" t="s">
        <v>232</v>
      </c>
      <c r="F124" s="15" t="s">
        <v>141</v>
      </c>
      <c r="G124" s="13">
        <v>12</v>
      </c>
      <c r="I124">
        <v>34</v>
      </c>
      <c r="J124" s="34" t="s">
        <v>127</v>
      </c>
      <c r="K124" s="38">
        <v>14</v>
      </c>
    </row>
    <row r="125" spans="4:11" ht="19.8">
      <c r="D125" s="12">
        <v>123</v>
      </c>
      <c r="E125" s="12" t="s">
        <v>232</v>
      </c>
      <c r="F125" s="15" t="s">
        <v>142</v>
      </c>
      <c r="G125" s="46">
        <v>12</v>
      </c>
      <c r="I125">
        <v>85</v>
      </c>
      <c r="J125" s="34" t="s">
        <v>141</v>
      </c>
      <c r="K125" s="35">
        <v>12</v>
      </c>
    </row>
    <row r="126" spans="4:11" ht="19.8">
      <c r="D126" s="12">
        <v>124</v>
      </c>
      <c r="E126" s="12" t="s">
        <v>232</v>
      </c>
      <c r="F126" s="15" t="s">
        <v>143</v>
      </c>
      <c r="G126" s="46">
        <v>6</v>
      </c>
      <c r="I126">
        <v>20</v>
      </c>
      <c r="J126" s="34" t="s">
        <v>124</v>
      </c>
      <c r="K126" s="35">
        <v>6</v>
      </c>
    </row>
    <row r="127" spans="4:11" ht="19.8">
      <c r="D127" s="12">
        <v>125</v>
      </c>
      <c r="E127" s="12" t="s">
        <v>203</v>
      </c>
      <c r="F127" s="15" t="s">
        <v>172</v>
      </c>
      <c r="G127" s="13">
        <v>6</v>
      </c>
      <c r="I127">
        <v>39</v>
      </c>
      <c r="J127" s="34" t="s">
        <v>64</v>
      </c>
      <c r="K127" s="35">
        <v>6</v>
      </c>
    </row>
    <row r="128" spans="4:11" ht="19.8">
      <c r="D128" s="12">
        <v>126</v>
      </c>
      <c r="E128" s="12" t="s">
        <v>204</v>
      </c>
      <c r="F128" s="15" t="s">
        <v>107</v>
      </c>
      <c r="G128" s="13">
        <v>6</v>
      </c>
      <c r="I128">
        <v>141</v>
      </c>
      <c r="J128" s="34" t="s">
        <v>107</v>
      </c>
      <c r="K128" s="35">
        <v>6</v>
      </c>
    </row>
    <row r="129" spans="4:11" ht="19.8">
      <c r="D129" s="12">
        <v>127</v>
      </c>
      <c r="E129" s="12" t="s">
        <v>204</v>
      </c>
      <c r="F129" s="15" t="s">
        <v>108</v>
      </c>
      <c r="G129" s="46">
        <v>6</v>
      </c>
      <c r="I129">
        <v>121</v>
      </c>
      <c r="J129" s="34" t="s">
        <v>92</v>
      </c>
      <c r="K129" s="35">
        <v>6</v>
      </c>
    </row>
    <row r="130" spans="4:11" ht="19.8">
      <c r="D130" s="12">
        <v>128</v>
      </c>
      <c r="E130" s="12" t="s">
        <v>204</v>
      </c>
      <c r="F130" s="15" t="s">
        <v>157</v>
      </c>
      <c r="G130" s="46">
        <v>6</v>
      </c>
      <c r="I130">
        <v>104</v>
      </c>
      <c r="J130" s="34" t="s">
        <v>174</v>
      </c>
      <c r="K130" s="35">
        <v>12</v>
      </c>
    </row>
    <row r="131" spans="4:11" ht="19.8">
      <c r="D131" s="12">
        <v>129</v>
      </c>
      <c r="E131" s="12" t="s">
        <v>204</v>
      </c>
      <c r="F131" s="15" t="s">
        <v>158</v>
      </c>
      <c r="G131" s="46">
        <v>6</v>
      </c>
      <c r="I131">
        <v>150</v>
      </c>
      <c r="J131" s="34" t="s">
        <v>31</v>
      </c>
      <c r="K131" s="38">
        <v>10</v>
      </c>
    </row>
    <row r="132" spans="4:11" ht="19.8">
      <c r="D132" s="12">
        <v>130</v>
      </c>
      <c r="E132" s="12" t="s">
        <v>205</v>
      </c>
      <c r="F132" s="15" t="s">
        <v>47</v>
      </c>
      <c r="G132" s="13">
        <v>36</v>
      </c>
      <c r="I132">
        <v>17</v>
      </c>
      <c r="J132" s="34" t="s">
        <v>47</v>
      </c>
      <c r="K132" s="35">
        <v>36</v>
      </c>
    </row>
    <row r="133" spans="4:11" ht="19.8">
      <c r="D133" s="12">
        <v>131</v>
      </c>
      <c r="E133" s="12" t="s">
        <v>205</v>
      </c>
      <c r="F133" s="15" t="s">
        <v>48</v>
      </c>
      <c r="G133" s="13">
        <v>12</v>
      </c>
      <c r="I133">
        <v>132</v>
      </c>
      <c r="J133" s="34" t="s">
        <v>154</v>
      </c>
      <c r="K133" s="35">
        <v>6</v>
      </c>
    </row>
    <row r="134" spans="4:11" ht="19.8">
      <c r="D134" s="12">
        <v>132</v>
      </c>
      <c r="E134" s="12" t="s">
        <v>205</v>
      </c>
      <c r="F134" s="15" t="s">
        <v>49</v>
      </c>
      <c r="G134" s="46">
        <v>18</v>
      </c>
      <c r="I134">
        <v>74</v>
      </c>
      <c r="J134" s="34" t="s">
        <v>139</v>
      </c>
      <c r="K134" s="39">
        <v>6</v>
      </c>
    </row>
    <row r="135" spans="4:11" ht="19.8">
      <c r="D135" s="12">
        <v>133</v>
      </c>
      <c r="E135" s="12" t="s">
        <v>205</v>
      </c>
      <c r="F135" s="15" t="s">
        <v>50</v>
      </c>
      <c r="G135" s="13">
        <v>6</v>
      </c>
      <c r="I135">
        <v>54</v>
      </c>
      <c r="J135" s="34" t="s">
        <v>66</v>
      </c>
      <c r="K135" s="35">
        <v>10</v>
      </c>
    </row>
    <row r="136" spans="4:11" ht="19.8">
      <c r="D136" s="12">
        <v>134</v>
      </c>
      <c r="E136" s="12" t="s">
        <v>205</v>
      </c>
      <c r="F136" s="15" t="s">
        <v>51</v>
      </c>
      <c r="G136" s="46">
        <v>20</v>
      </c>
      <c r="I136">
        <v>45</v>
      </c>
      <c r="J136" s="34" t="s">
        <v>164</v>
      </c>
      <c r="K136" s="35">
        <v>6</v>
      </c>
    </row>
    <row r="137" spans="4:11" ht="19.8">
      <c r="D137" s="12">
        <v>135</v>
      </c>
      <c r="E137" s="12" t="s">
        <v>205</v>
      </c>
      <c r="F137" s="15" t="s">
        <v>124</v>
      </c>
      <c r="G137" s="13">
        <v>6</v>
      </c>
      <c r="I137">
        <v>64</v>
      </c>
      <c r="J137" s="34" t="s">
        <v>135</v>
      </c>
      <c r="K137" s="36">
        <v>6</v>
      </c>
    </row>
    <row r="138" spans="4:11" ht="19.8">
      <c r="D138" s="12">
        <v>136</v>
      </c>
      <c r="E138" s="12" t="s">
        <v>205</v>
      </c>
      <c r="F138" s="15" t="s">
        <v>161</v>
      </c>
      <c r="G138" s="13">
        <v>6</v>
      </c>
      <c r="I138">
        <v>111</v>
      </c>
      <c r="J138" s="34" t="s">
        <v>43</v>
      </c>
      <c r="K138" s="35">
        <v>18</v>
      </c>
    </row>
    <row r="139" spans="4:11" ht="19.8">
      <c r="D139" s="12">
        <v>137</v>
      </c>
      <c r="E139" s="12" t="s">
        <v>205</v>
      </c>
      <c r="F139" s="15" t="s">
        <v>162</v>
      </c>
      <c r="G139" s="13">
        <v>6</v>
      </c>
      <c r="I139">
        <v>59</v>
      </c>
      <c r="J139" s="34" t="s">
        <v>131</v>
      </c>
      <c r="K139" s="35">
        <v>6</v>
      </c>
    </row>
    <row r="140" spans="4:11" ht="19.8">
      <c r="D140" s="12">
        <v>138</v>
      </c>
      <c r="E140" s="12" t="s">
        <v>206</v>
      </c>
      <c r="F140" s="15" t="s">
        <v>66</v>
      </c>
      <c r="G140" s="13">
        <v>10</v>
      </c>
      <c r="I140">
        <v>77</v>
      </c>
      <c r="J140" s="34" t="s">
        <v>79</v>
      </c>
      <c r="K140" s="35">
        <v>13</v>
      </c>
    </row>
    <row r="141" spans="4:11" ht="19.8">
      <c r="D141" s="12">
        <v>139</v>
      </c>
      <c r="E141" s="12" t="s">
        <v>206</v>
      </c>
      <c r="F141" s="15" t="s">
        <v>67</v>
      </c>
      <c r="G141" s="46">
        <v>10</v>
      </c>
      <c r="I141">
        <v>62</v>
      </c>
      <c r="J141" s="34" t="s">
        <v>133</v>
      </c>
      <c r="K141" s="35">
        <v>6</v>
      </c>
    </row>
    <row r="142" spans="4:11" ht="19.8">
      <c r="D142" s="12">
        <v>140</v>
      </c>
      <c r="E142" s="12" t="s">
        <v>206</v>
      </c>
      <c r="F142" s="15" t="s">
        <v>68</v>
      </c>
      <c r="G142" s="46">
        <v>6</v>
      </c>
      <c r="I142">
        <v>118</v>
      </c>
      <c r="J142" s="34" t="s">
        <v>238</v>
      </c>
      <c r="K142" s="35">
        <v>6</v>
      </c>
    </row>
    <row r="143" spans="4:11" ht="19.8">
      <c r="D143" s="12">
        <v>141</v>
      </c>
      <c r="E143" s="12" t="s">
        <v>229</v>
      </c>
      <c r="F143" s="15" t="s">
        <v>130</v>
      </c>
      <c r="G143" s="46">
        <v>15</v>
      </c>
      <c r="I143">
        <v>75</v>
      </c>
      <c r="J143" s="34" t="s">
        <v>77</v>
      </c>
      <c r="K143" s="39">
        <v>6</v>
      </c>
    </row>
    <row r="144" spans="4:11" ht="19.8">
      <c r="D144" s="12">
        <v>142</v>
      </c>
      <c r="E144" s="12" t="s">
        <v>219</v>
      </c>
      <c r="F144" s="15" t="s">
        <v>218</v>
      </c>
      <c r="G144" s="13">
        <v>6</v>
      </c>
      <c r="I144">
        <v>22</v>
      </c>
      <c r="J144" s="34" t="s">
        <v>50</v>
      </c>
      <c r="K144" s="35">
        <v>6</v>
      </c>
    </row>
    <row r="145" spans="4:11" ht="19.8">
      <c r="D145" s="12">
        <v>143</v>
      </c>
      <c r="E145" s="12" t="s">
        <v>219</v>
      </c>
      <c r="F145" s="15" t="s">
        <v>91</v>
      </c>
      <c r="G145" s="46">
        <v>6</v>
      </c>
      <c r="I145">
        <v>30</v>
      </c>
      <c r="J145" s="34" t="s">
        <v>163</v>
      </c>
      <c r="K145" s="35">
        <v>6</v>
      </c>
    </row>
    <row r="146" spans="4:11" ht="19.8">
      <c r="D146" s="12">
        <v>144</v>
      </c>
      <c r="E146" s="12" t="s">
        <v>207</v>
      </c>
      <c r="F146" s="15" t="s">
        <v>150</v>
      </c>
      <c r="G146" s="46">
        <v>6</v>
      </c>
      <c r="I146">
        <v>48</v>
      </c>
      <c r="J146" s="34" t="s">
        <v>117</v>
      </c>
      <c r="K146" s="38">
        <v>25</v>
      </c>
    </row>
    <row r="147" spans="4:11" ht="19.8">
      <c r="D147" s="12">
        <v>145</v>
      </c>
      <c r="E147" s="12" t="s">
        <v>208</v>
      </c>
      <c r="F147" s="15" t="s">
        <v>99</v>
      </c>
      <c r="G147" s="46">
        <v>10</v>
      </c>
      <c r="I147">
        <v>155</v>
      </c>
      <c r="J147" s="34" t="s">
        <v>38</v>
      </c>
      <c r="K147" s="35">
        <v>19</v>
      </c>
    </row>
    <row r="148" spans="4:11" ht="19.8">
      <c r="D148" s="12">
        <v>146</v>
      </c>
      <c r="E148" s="12" t="s">
        <v>208</v>
      </c>
      <c r="F148" s="15" t="s">
        <v>151</v>
      </c>
      <c r="G148" s="46">
        <v>6</v>
      </c>
      <c r="I148">
        <v>154</v>
      </c>
      <c r="J148" s="34" t="s">
        <v>37</v>
      </c>
      <c r="K148" s="35">
        <v>20</v>
      </c>
    </row>
    <row r="149" spans="4:11" ht="19.8">
      <c r="D149" s="12">
        <v>147</v>
      </c>
      <c r="E149" s="12" t="s">
        <v>208</v>
      </c>
      <c r="F149" s="15" t="s">
        <v>152</v>
      </c>
      <c r="G149" s="46">
        <v>6</v>
      </c>
      <c r="I149">
        <v>53</v>
      </c>
      <c r="J149" s="34" t="s">
        <v>36</v>
      </c>
      <c r="K149" s="35">
        <v>6</v>
      </c>
    </row>
    <row r="150" spans="4:11" ht="19.8">
      <c r="D150" s="12">
        <v>148</v>
      </c>
      <c r="E150" s="12" t="s">
        <v>209</v>
      </c>
      <c r="F150" s="15" t="s">
        <v>34</v>
      </c>
      <c r="G150" s="46">
        <v>18</v>
      </c>
      <c r="I150">
        <v>52</v>
      </c>
      <c r="J150" s="34" t="s">
        <v>119</v>
      </c>
      <c r="K150" s="35">
        <v>6</v>
      </c>
    </row>
    <row r="151" spans="4:11" ht="19.8">
      <c r="D151" s="12">
        <v>149</v>
      </c>
      <c r="E151" s="12" t="s">
        <v>209</v>
      </c>
      <c r="F151" s="15" t="s">
        <v>35</v>
      </c>
      <c r="G151" s="46">
        <v>27</v>
      </c>
      <c r="I151">
        <v>63</v>
      </c>
      <c r="J151" s="34" t="s">
        <v>71</v>
      </c>
      <c r="K151" s="35">
        <v>12</v>
      </c>
    </row>
    <row r="152" spans="4:11" ht="19.8">
      <c r="D152" s="12">
        <v>150</v>
      </c>
      <c r="E152" s="12" t="s">
        <v>209</v>
      </c>
      <c r="F152" s="15" t="s">
        <v>36</v>
      </c>
      <c r="G152" s="13">
        <v>6</v>
      </c>
      <c r="I152">
        <v>116</v>
      </c>
      <c r="J152" s="34" t="s">
        <v>46</v>
      </c>
      <c r="K152" s="35">
        <v>12</v>
      </c>
    </row>
    <row r="153" spans="4:11" ht="19.8">
      <c r="D153" s="12">
        <v>151</v>
      </c>
      <c r="E153" s="12" t="s">
        <v>209</v>
      </c>
      <c r="F153" s="15" t="s">
        <v>37</v>
      </c>
      <c r="G153" s="13">
        <v>20</v>
      </c>
      <c r="I153">
        <v>23</v>
      </c>
      <c r="J153" s="34" t="s">
        <v>162</v>
      </c>
      <c r="K153" s="35">
        <v>6</v>
      </c>
    </row>
    <row r="154" spans="4:11" ht="19.8">
      <c r="D154" s="12">
        <v>152</v>
      </c>
      <c r="E154" s="12" t="s">
        <v>209</v>
      </c>
      <c r="F154" s="15" t="s">
        <v>38</v>
      </c>
      <c r="G154" s="13">
        <v>19</v>
      </c>
      <c r="I154">
        <v>19</v>
      </c>
      <c r="J154" s="34" t="s">
        <v>161</v>
      </c>
      <c r="K154" s="35">
        <v>6</v>
      </c>
    </row>
    <row r="155" spans="4:11" ht="19.8">
      <c r="D155" s="12">
        <v>153</v>
      </c>
      <c r="E155" s="12" t="s">
        <v>209</v>
      </c>
      <c r="F155" s="15" t="s">
        <v>117</v>
      </c>
      <c r="G155" s="15">
        <v>25</v>
      </c>
      <c r="I155">
        <v>29</v>
      </c>
      <c r="J155" s="34" t="s">
        <v>53</v>
      </c>
      <c r="K155" s="35">
        <v>12</v>
      </c>
    </row>
    <row r="156" spans="4:11" ht="19.8">
      <c r="D156" s="12">
        <v>154</v>
      </c>
      <c r="E156" s="12" t="s">
        <v>209</v>
      </c>
      <c r="F156" s="15" t="s">
        <v>118</v>
      </c>
      <c r="G156" s="46">
        <v>6</v>
      </c>
      <c r="I156">
        <v>160</v>
      </c>
      <c r="J156" s="34" t="s">
        <v>98</v>
      </c>
      <c r="K156" s="35">
        <v>6</v>
      </c>
    </row>
    <row r="157" spans="4:11" ht="19.8">
      <c r="D157" s="12">
        <v>155</v>
      </c>
      <c r="E157" s="12" t="s">
        <v>209</v>
      </c>
      <c r="F157" s="15" t="s">
        <v>119</v>
      </c>
      <c r="G157" s="13">
        <v>6</v>
      </c>
      <c r="I157">
        <v>9</v>
      </c>
      <c r="J157" s="34" t="s">
        <v>24</v>
      </c>
      <c r="K157" s="36">
        <v>8</v>
      </c>
    </row>
    <row r="158" spans="4:11" ht="19.8">
      <c r="D158" s="12">
        <v>156</v>
      </c>
      <c r="E158" s="12" t="s">
        <v>227</v>
      </c>
      <c r="F158" s="15" t="s">
        <v>153</v>
      </c>
      <c r="G158" s="13">
        <v>12</v>
      </c>
      <c r="I158">
        <v>38</v>
      </c>
      <c r="J158" s="34" t="s">
        <v>168</v>
      </c>
      <c r="K158" s="35">
        <v>6</v>
      </c>
    </row>
    <row r="159" spans="4:11" ht="19.8">
      <c r="D159" s="12">
        <v>157</v>
      </c>
      <c r="E159" s="12" t="s">
        <v>210</v>
      </c>
      <c r="F159" s="15" t="s">
        <v>54</v>
      </c>
      <c r="G159" s="13">
        <v>12</v>
      </c>
      <c r="I159">
        <v>67</v>
      </c>
      <c r="J159" s="34" t="s">
        <v>74</v>
      </c>
      <c r="K159" s="35">
        <v>14</v>
      </c>
    </row>
    <row r="160" spans="4:11" ht="19.8">
      <c r="D160" s="12">
        <v>158</v>
      </c>
      <c r="E160" s="12" t="s">
        <v>211</v>
      </c>
      <c r="F160" s="15" t="s">
        <v>60</v>
      </c>
      <c r="G160" s="13">
        <v>12</v>
      </c>
      <c r="I160">
        <v>129</v>
      </c>
      <c r="J160" s="34" t="s">
        <v>153</v>
      </c>
      <c r="K160" s="35">
        <v>12</v>
      </c>
    </row>
    <row r="161" spans="4:11" ht="19.8">
      <c r="D161" s="12">
        <v>159</v>
      </c>
      <c r="E161" s="12" t="s">
        <v>211</v>
      </c>
      <c r="F161" s="15" t="s">
        <v>61</v>
      </c>
      <c r="G161" s="47">
        <v>6</v>
      </c>
      <c r="I161">
        <v>6</v>
      </c>
      <c r="J161" s="34" t="s">
        <v>21</v>
      </c>
      <c r="K161" s="36">
        <v>47</v>
      </c>
    </row>
    <row r="162" spans="4:11" ht="19.8">
      <c r="D162" s="12">
        <v>160</v>
      </c>
      <c r="E162" s="12" t="s">
        <v>211</v>
      </c>
      <c r="F162" s="15" t="s">
        <v>62</v>
      </c>
      <c r="G162" s="47">
        <v>6</v>
      </c>
      <c r="I162">
        <v>24</v>
      </c>
      <c r="J162" s="34" t="s">
        <v>54</v>
      </c>
      <c r="K162" s="35">
        <v>12</v>
      </c>
    </row>
    <row r="163" spans="4:11" ht="19.8">
      <c r="D163" s="12">
        <v>161</v>
      </c>
      <c r="E163" s="12" t="s">
        <v>211</v>
      </c>
      <c r="F163" s="15" t="s">
        <v>127</v>
      </c>
      <c r="G163" s="13">
        <v>14</v>
      </c>
      <c r="I163">
        <v>89</v>
      </c>
      <c r="J163" s="34" t="s">
        <v>82</v>
      </c>
      <c r="K163" s="35">
        <v>12</v>
      </c>
    </row>
    <row r="164" spans="4:11" ht="19.8">
      <c r="D164" s="12">
        <v>162</v>
      </c>
      <c r="E164" s="12" t="s">
        <v>211</v>
      </c>
      <c r="F164" s="15" t="s">
        <v>128</v>
      </c>
      <c r="G164" s="46">
        <v>6</v>
      </c>
      <c r="I164">
        <v>31</v>
      </c>
      <c r="J164" s="34" t="s">
        <v>60</v>
      </c>
      <c r="K164" s="38">
        <v>12</v>
      </c>
    </row>
    <row r="165" spans="4:11" ht="19.8">
      <c r="D165" s="12">
        <v>163</v>
      </c>
      <c r="E165" s="12" t="s">
        <v>211</v>
      </c>
      <c r="F165" s="15" t="s">
        <v>167</v>
      </c>
      <c r="G165" s="13">
        <v>6</v>
      </c>
    </row>
  </sheetData>
  <sortState ref="D2:G165">
    <sortCondition ref="D2:D165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申請名冊</vt:lpstr>
      <vt:lpstr>全縣國小(可送件)</vt:lpstr>
      <vt:lpstr>工作表1</vt:lpstr>
      <vt:lpstr>'全縣國小(可送件)'!Print_Titles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楊媚帆</dc:creator>
  <cp:lastModifiedBy>Windows 使用者</cp:lastModifiedBy>
  <cp:lastPrinted>2023-09-19T09:20:06Z</cp:lastPrinted>
  <dcterms:created xsi:type="dcterms:W3CDTF">2023-02-06T04:26:12Z</dcterms:created>
  <dcterms:modified xsi:type="dcterms:W3CDTF">2024-01-30T07:11:41Z</dcterms:modified>
</cp:coreProperties>
</file>